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65" yWindow="-15" windowWidth="9135" windowHeight="10095" firstSheet="2" activeTab="2"/>
  </bookViews>
  <sheets>
    <sheet name="TaxImport18" sheetId="7" state="hidden" r:id="rId1"/>
    <sheet name="Warrant 04012018" sheetId="1" state="hidden" r:id="rId2"/>
    <sheet name="Web Warrant Summary" sheetId="10" r:id="rId3"/>
  </sheets>
  <externalReferences>
    <externalReference r:id="rId4"/>
  </externalReferences>
  <definedNames>
    <definedName name="_xlnm._FilterDatabase" localSheetId="1" hidden="1">'Warrant 04012018'!$K$11:$L$271</definedName>
    <definedName name="_xlnm.Print_Area" localSheetId="1">'Warrant 04012018'!$A$1:$C$271</definedName>
    <definedName name="_xlnm.Print_Area" localSheetId="2">'Web Warrant Summary'!$A$1:$C$272</definedName>
    <definedName name="_xlnm.Print_Titles" localSheetId="1">'Warrant 04012018'!$4:$9</definedName>
    <definedName name="_xlnm.Print_Titles" localSheetId="2">'Web Warrant Summary'!$1:$10</definedName>
    <definedName name="TOTAL_EQUALIZED_VALUATION_INCLUDING_UTILITIES___RAILROAD">#REF!</definedName>
  </definedNames>
  <calcPr calcId="145621" fullCalcOnLoad="1"/>
</workbook>
</file>

<file path=xl/calcChain.xml><?xml version="1.0" encoding="utf-8"?>
<calcChain xmlns="http://schemas.openxmlformats.org/spreadsheetml/2006/main">
  <c r="D272" i="10" l="1"/>
  <c r="B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D11" i="10"/>
  <c r="B11" i="10"/>
  <c r="D280" i="10"/>
  <c r="E275" i="1"/>
  <c r="E274" i="1"/>
  <c r="C11" i="1"/>
  <c r="C271" i="1"/>
  <c r="B278" i="1"/>
  <c r="B10" i="1"/>
  <c r="B275" i="1"/>
  <c r="B276" i="1"/>
  <c r="D279" i="1"/>
  <c r="B271" i="1"/>
  <c r="I270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1" i="1"/>
  <c r="D271" i="1"/>
  <c r="D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L279" i="1"/>
  <c r="K272" i="1"/>
  <c r="N272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00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1" i="1"/>
  <c r="I11" i="1"/>
  <c r="C10" i="1"/>
  <c r="L270" i="1"/>
  <c r="L272" i="1"/>
  <c r="I9" i="1"/>
  <c r="B279" i="1"/>
  <c r="C11" i="10" l="1"/>
  <c r="C272" i="10"/>
</calcChain>
</file>

<file path=xl/sharedStrings.xml><?xml version="1.0" encoding="utf-8"?>
<sst xmlns="http://schemas.openxmlformats.org/spreadsheetml/2006/main" count="1348" uniqueCount="293">
  <si>
    <t>STATE OF NEW HAMPSHIRE</t>
  </si>
  <si>
    <t>DEPARTMENT OF REVENUE ADMINISTRATION</t>
  </si>
  <si>
    <t>NEW HAMPSHIRE</t>
  </si>
  <si>
    <t>TOTAL</t>
  </si>
  <si>
    <t>RSA 76:3</t>
  </si>
  <si>
    <t>DEPARTMENT OF REVENUE</t>
  </si>
  <si>
    <t>EQUALIZED</t>
  </si>
  <si>
    <t>WARRANT AMOUNT</t>
  </si>
  <si>
    <t>FOR TAX YEAR</t>
  </si>
  <si>
    <t>VALUATION</t>
  </si>
  <si>
    <t>TOTAL EQUALIZED VALUE</t>
  </si>
  <si>
    <t>NOT INCL. UTILITIES</t>
  </si>
  <si>
    <t xml:space="preserve">TIMES TAX RATE OF </t>
  </si>
  <si>
    <t>(Rounded to the nearest dollar)</t>
  </si>
  <si>
    <t>TOTALS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</si>
  <si>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</si>
  <si>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</si>
  <si>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</si>
  <si>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</si>
  <si>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</si>
  <si>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</si>
  <si>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</si>
  <si>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</si>
  <si>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</si>
  <si>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</si>
  <si>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</si>
  <si>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ATKINSON &amp; GILMANTON</t>
  </si>
  <si>
    <t>AUBURN</t>
  </si>
  <si>
    <t>BARNSTEAD</t>
  </si>
  <si>
    <t>BARRINGTON</t>
  </si>
  <si>
    <t>BARTLETT</t>
  </si>
  <si>
    <t>BATH</t>
  </si>
  <si>
    <t>BEAN'S GRANT</t>
  </si>
  <si>
    <t>BEAN'S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</si>
  <si>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</si>
  <si>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</si>
  <si>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</si>
  <si>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</si>
  <si>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</si>
  <si>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</si>
  <si>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</si>
  <si>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</si>
  <si>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</si>
  <si>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</si>
  <si>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</si>
  <si>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</si>
  <si>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</si>
  <si>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</si>
  <si>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</si>
  <si>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</si>
  <si>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</si>
  <si>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</si>
  <si>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</si>
  <si>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</si>
  <si>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</si>
  <si>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CHANDLER'S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</si>
  <si>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</si>
  <si>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</si>
  <si>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</si>
  <si>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</si>
  <si>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</si>
  <si>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</si>
  <si>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</si>
  <si>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</si>
  <si>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</si>
  <si>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</si>
  <si>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</si>
  <si>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</si>
  <si>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</si>
  <si>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</si>
  <si>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</si>
  <si>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</si>
  <si>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</si>
  <si>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</si>
  <si>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</si>
  <si>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</si>
  <si>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</si>
  <si>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</si>
  <si>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</si>
  <si>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</si>
  <si>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</si>
  <si>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</si>
  <si>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</si>
  <si>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</si>
  <si>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</si>
  <si>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</si>
  <si>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</si>
  <si>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</si>
  <si>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</si>
  <si>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</si>
  <si>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</si>
  <si>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</si>
  <si>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</si>
  <si>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</si>
  <si>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ERVING'S GRANT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</si>
  <si>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</si>
  <si>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</si>
  <si>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</si>
  <si>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</si>
  <si>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</si>
  <si>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</si>
  <si>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</si>
  <si>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</si>
  <si>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</si>
  <si>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</si>
  <si>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</si>
  <si>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</si>
  <si>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</si>
  <si>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</si>
  <si>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</si>
  <si>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</si>
  <si>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</si>
  <si>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</si>
  <si>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</si>
  <si>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</si>
  <si>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>GROTON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</si>
  <si>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</si>
  <si>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</si>
  <si>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</si>
  <si>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</si>
  <si>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</si>
  <si>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</si>
  <si>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</si>
  <si>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</si>
  <si>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</si>
  <si>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</si>
  <si>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</si>
  <si>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</si>
  <si>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</si>
  <si>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</si>
  <si>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</si>
  <si>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</si>
  <si>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</si>
  <si>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</si>
  <si>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</si>
  <si>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</si>
  <si>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</si>
  <si>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</si>
  <si>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</si>
  <si>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</si>
  <si>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</si>
  <si>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</si>
  <si>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</si>
  <si>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</si>
  <si>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</si>
  <si>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</si>
  <si>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</si>
  <si>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</si>
  <si>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</si>
  <si>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</si>
  <si>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</si>
  <si>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</si>
  <si>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</si>
  <si>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</si>
  <si>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</si>
  <si>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</si>
  <si>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</si>
  <si>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 GRANT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</si>
  <si>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</si>
  <si>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</si>
  <si>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</si>
  <si>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</si>
  <si>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</si>
  <si>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</si>
  <si>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</si>
  <si>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</si>
  <si>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</si>
  <si>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</si>
  <si>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</si>
  <si>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</si>
  <si>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</si>
  <si>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</si>
  <si>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</si>
  <si>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</si>
  <si>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</si>
  <si>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</si>
  <si>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</si>
  <si>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</si>
  <si>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</si>
  <si>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</si>
  <si>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</si>
  <si>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</si>
  <si>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</si>
  <si>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</si>
  <si>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</si>
  <si>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</si>
  <si>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</si>
  <si>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</si>
  <si>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</si>
  <si>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</si>
  <si>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</si>
  <si>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</si>
  <si>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</si>
  <si>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</si>
  <si>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</si>
  <si>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</si>
  <si>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</si>
  <si>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</si>
  <si>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</si>
  <si>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</si>
  <si>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</si>
  <si>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</si>
  <si>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</si>
  <si>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</si>
  <si>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</si>
  <si>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</si>
  <si>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</si>
  <si>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</si>
  <si>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</si>
  <si>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</si>
  <si>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</si>
  <si>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</si>
  <si>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</si>
  <si>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</si>
  <si>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</si>
  <si>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</si>
  <si>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</si>
  <si>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</si>
  <si>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</si>
  <si>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</si>
  <si>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</si>
  <si>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</si>
  <si>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</si>
  <si>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</si>
  <si>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</si>
  <si>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</si>
  <si>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</si>
  <si>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</si>
  <si>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</si>
  <si>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</si>
  <si>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</si>
  <si>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</si>
  <si>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</si>
  <si>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</si>
  <si>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</si>
  <si>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</si>
  <si>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</si>
  <si>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</si>
  <si>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</si>
  <si>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</si>
  <si>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</si>
  <si>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</si>
  <si>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</si>
  <si>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</si>
  <si>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</si>
  <si>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</si>
  <si>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</si>
  <si>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</si>
  <si>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</si>
  <si>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</si>
  <si>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 &amp; MES PURCHASE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</si>
  <si>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</si>
  <si>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</si>
  <si>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</si>
  <si>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</si>
  <si>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</si>
  <si>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</si>
  <si>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</si>
  <si>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</si>
  <si>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</si>
  <si>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</si>
  <si>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</si>
  <si>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</si>
  <si>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</si>
  <si>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</si>
  <si>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</si>
  <si>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</si>
  <si>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</si>
  <si>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</si>
  <si>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</si>
  <si>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</si>
  <si>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</si>
  <si>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</si>
  <si>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</si>
  <si>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</si>
  <si>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STATE TOTALS</t>
  </si>
  <si>
    <t>difference</t>
  </si>
  <si>
    <t xml:space="preserve">* Total Equalized Valuation of </t>
  </si>
  <si>
    <t xml:space="preserve">total equalized values on this report of </t>
  </si>
  <si>
    <t xml:space="preserve">in the amount of </t>
  </si>
  <si>
    <t xml:space="preserve">Due to Loudon Value for Concord School vs Concord Union's value for Loudon.  See Set-Off district page not including utilites .  </t>
  </si>
  <si>
    <t>TOWN NAME</t>
  </si>
  <si>
    <t>NOT INCL UTILITIES</t>
  </si>
  <si>
    <t>PER $1,000 VALUE</t>
  </si>
  <si>
    <t>GRANT</t>
  </si>
  <si>
    <t>Prior Year Notes</t>
  </si>
  <si>
    <t>THOMPSON &amp; MESERVE'S PURCHASE</t>
  </si>
  <si>
    <t>LOW &amp; BURBANK'S GRANT</t>
  </si>
  <si>
    <t xml:space="preserve">from 2016 Eq Survey w/o Utilities differs from </t>
  </si>
  <si>
    <t>BEGINNING 4/1/2018</t>
  </si>
  <si>
    <t>WARRANTS FOR TAX YEAR APRIL 1, 2018 (RSA 76:8)</t>
  </si>
  <si>
    <t>BEGINNING 4/1/2019</t>
  </si>
  <si>
    <t>WARRANTS FOR TAX YEAR APRIL 1, 2019 (RSA 76:8)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</si>
</sst>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0_);[Red]\(&quot;$&quot;#,##0.000\)"/>
    <numFmt numFmtId="180" formatCode="_(&quot;$&quot;* #,##0.0000_);_(&quot;$&quot;* \(#,##0.0000\);_(&quot;$&quot;* &quot;-&quot;??_);_(@_)"/>
    <numFmt numFmtId="192" formatCode="0.000"/>
    <numFmt numFmtId="202" formatCode="#,##0.000000000000000"/>
  </numFmts>
  <fonts count="4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indexed="56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rgb="FFC0C0C0"/>
      </patternFill>
    </fill>
    <fill>
      <patternFill patternType="solid">
        <fgColor theme="9" tint="0.59999389629810485"/>
        <bgColor rgb="FFC0C0C0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3" borderId="0" applyNumberFormat="0" applyBorder="0" applyAlignment="0" applyProtection="0"/>
    <xf numFmtId="0" fontId="19" fillId="21" borderId="0" applyNumberFormat="0" applyBorder="0" applyAlignment="0" applyProtection="0"/>
    <xf numFmtId="0" fontId="19" fillId="4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6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29" borderId="0" applyNumberFormat="0" applyBorder="0" applyAlignment="0" applyProtection="0"/>
    <xf numFmtId="0" fontId="19" fillId="7" borderId="0" applyNumberFormat="0" applyBorder="0" applyAlignment="0" applyProtection="0"/>
    <xf numFmtId="0" fontId="19" fillId="30" borderId="0" applyNumberFormat="0" applyBorder="0" applyAlignment="0" applyProtection="0"/>
    <xf numFmtId="0" fontId="19" fillId="10" borderId="0" applyNumberFormat="0" applyBorder="0" applyAlignment="0" applyProtection="0"/>
    <xf numFmtId="0" fontId="19" fillId="31" borderId="0" applyNumberFormat="0" applyBorder="0" applyAlignment="0" applyProtection="0"/>
    <xf numFmtId="0" fontId="20" fillId="11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3" borderId="0" applyNumberFormat="0" applyBorder="0" applyAlignment="0" applyProtection="0"/>
    <xf numFmtId="0" fontId="20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13" borderId="0" applyNumberFormat="0" applyBorder="0" applyAlignment="0" applyProtection="0"/>
    <xf numFmtId="0" fontId="20" fillId="36" borderId="0" applyNumberFormat="0" applyBorder="0" applyAlignment="0" applyProtection="0"/>
    <xf numFmtId="0" fontId="20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1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3" borderId="0" applyNumberFormat="0" applyBorder="0" applyAlignment="0" applyProtection="0"/>
    <xf numFmtId="0" fontId="21" fillId="3" borderId="0" applyNumberFormat="0" applyBorder="0" applyAlignment="0" applyProtection="0"/>
    <xf numFmtId="0" fontId="21" fillId="44" borderId="0" applyNumberFormat="0" applyBorder="0" applyAlignment="0" applyProtection="0"/>
    <xf numFmtId="0" fontId="10" fillId="6" borderId="26" applyNumberFormat="0" applyAlignment="0" applyProtection="0"/>
    <xf numFmtId="0" fontId="22" fillId="45" borderId="26" applyNumberFormat="0" applyAlignment="0" applyProtection="0"/>
    <xf numFmtId="0" fontId="23" fillId="46" borderId="2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7" borderId="0" applyNumberFormat="0" applyBorder="0" applyAlignment="0" applyProtection="0"/>
    <xf numFmtId="0" fontId="11" fillId="0" borderId="1" applyNumberFormat="0" applyFill="0" applyAlignment="0" applyProtection="0"/>
    <xf numFmtId="0" fontId="26" fillId="0" borderId="28" applyNumberFormat="0" applyFill="0" applyAlignment="0" applyProtection="0"/>
    <xf numFmtId="0" fontId="12" fillId="0" borderId="2" applyNumberFormat="0" applyFill="0" applyAlignment="0" applyProtection="0"/>
    <xf numFmtId="0" fontId="27" fillId="0" borderId="29" applyNumberFormat="0" applyFill="0" applyAlignment="0" applyProtection="0"/>
    <xf numFmtId="0" fontId="13" fillId="0" borderId="3" applyNumberFormat="0" applyFill="0" applyAlignment="0" applyProtection="0"/>
    <xf numFmtId="0" fontId="28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26" applyNumberFormat="0" applyAlignment="0" applyProtection="0"/>
    <xf numFmtId="0" fontId="29" fillId="48" borderId="26" applyNumberFormat="0" applyAlignment="0" applyProtection="0"/>
    <xf numFmtId="0" fontId="14" fillId="0" borderId="4" applyNumberFormat="0" applyFill="0" applyAlignment="0" applyProtection="0"/>
    <xf numFmtId="0" fontId="30" fillId="0" borderId="31" applyNumberFormat="0" applyFill="0" applyAlignment="0" applyProtection="0"/>
    <xf numFmtId="0" fontId="15" fillId="49" borderId="0" applyNumberFormat="0" applyBorder="0" applyAlignment="0" applyProtection="0"/>
    <xf numFmtId="0" fontId="31" fillId="4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0" borderId="32" applyNumberFormat="0" applyFont="0" applyAlignment="0" applyProtection="0"/>
    <xf numFmtId="0" fontId="19" fillId="50" borderId="32" applyNumberFormat="0" applyFont="0" applyAlignment="0" applyProtection="0"/>
    <xf numFmtId="0" fontId="34" fillId="6" borderId="33" applyNumberFormat="0" applyAlignment="0" applyProtection="0"/>
    <xf numFmtId="0" fontId="34" fillId="45" borderId="3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34" applyNumberFormat="0" applyFill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64" fontId="2" fillId="0" borderId="12" xfId="0" applyNumberFormat="1" applyFont="1" applyBorder="1"/>
    <xf numFmtId="164" fontId="2" fillId="0" borderId="13" xfId="0" applyNumberFormat="1" applyFont="1" applyBorder="1"/>
    <xf numFmtId="43" fontId="0" fillId="0" borderId="0" xfId="0" applyNumberFormat="1"/>
    <xf numFmtId="0" fontId="4" fillId="19" borderId="14" xfId="0" applyNumberFormat="1" applyFont="1" applyFill="1" applyBorder="1" applyAlignment="1"/>
    <xf numFmtId="3" fontId="5" fillId="0" borderId="15" xfId="0" applyNumberFormat="1" applyFont="1" applyFill="1" applyBorder="1" applyAlignment="1">
      <alignment horizontal="right"/>
    </xf>
    <xf numFmtId="0" fontId="4" fillId="19" borderId="16" xfId="0" applyNumberFormat="1" applyFont="1" applyFill="1" applyBorder="1" applyAlignment="1"/>
    <xf numFmtId="0" fontId="5" fillId="19" borderId="16" xfId="0" applyNumberFormat="1" applyFont="1" applyFill="1" applyBorder="1" applyAlignment="1"/>
    <xf numFmtId="0" fontId="4" fillId="19" borderId="15" xfId="0" applyNumberFormat="1" applyFont="1" applyFill="1" applyBorder="1" applyAlignment="1"/>
    <xf numFmtId="0" fontId="5" fillId="19" borderId="15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2" fillId="19" borderId="15" xfId="0" applyNumberFormat="1" applyFont="1" applyFill="1" applyBorder="1" applyAlignment="1">
      <alignment horizontal="right"/>
    </xf>
    <xf numFmtId="164" fontId="2" fillId="0" borderId="15" xfId="51" applyNumberFormat="1" applyFont="1" applyBorder="1"/>
    <xf numFmtId="164" fontId="0" fillId="0" borderId="0" xfId="0" applyNumberFormat="1"/>
    <xf numFmtId="0" fontId="38" fillId="0" borderId="15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0" fillId="0" borderId="0" xfId="0" applyNumberFormat="1"/>
    <xf numFmtId="4" fontId="7" fillId="0" borderId="0" xfId="0" applyNumberFormat="1" applyFont="1" applyFill="1" applyAlignment="1">
      <alignment horizontal="right"/>
    </xf>
    <xf numFmtId="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127"/>
    <xf numFmtId="164" fontId="4" fillId="0" borderId="18" xfId="51" applyNumberFormat="1" applyFont="1" applyBorder="1"/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2" fillId="0" borderId="9" xfId="0" applyFont="1" applyBorder="1" applyAlignment="1">
      <alignment horizontal="center" wrapText="1"/>
    </xf>
    <xf numFmtId="0" fontId="0" fillId="0" borderId="21" xfId="0" applyBorder="1"/>
    <xf numFmtId="0" fontId="4" fillId="19" borderId="0" xfId="0" applyNumberFormat="1" applyFont="1" applyFill="1" applyBorder="1" applyAlignment="1"/>
    <xf numFmtId="0" fontId="2" fillId="0" borderId="22" xfId="127" applyFont="1" applyFill="1" applyBorder="1" applyAlignment="1">
      <alignment horizontal="center"/>
    </xf>
    <xf numFmtId="0" fontId="2" fillId="0" borderId="0" xfId="127" applyFont="1" applyAlignment="1">
      <alignment horizontal="center"/>
    </xf>
    <xf numFmtId="0" fontId="16" fillId="0" borderId="0" xfId="127" applyFont="1" applyAlignment="1">
      <alignment horizontal="center"/>
    </xf>
    <xf numFmtId="0" fontId="0" fillId="0" borderId="0" xfId="0" applyBorder="1"/>
    <xf numFmtId="0" fontId="4" fillId="51" borderId="15" xfId="0" applyNumberFormat="1" applyFont="1" applyFill="1" applyBorder="1" applyAlignment="1"/>
    <xf numFmtId="0" fontId="4" fillId="51" borderId="16" xfId="0" applyNumberFormat="1" applyFont="1" applyFill="1" applyBorder="1" applyAlignment="1"/>
    <xf numFmtId="3" fontId="38" fillId="0" borderId="0" xfId="0" applyNumberFormat="1" applyFont="1"/>
    <xf numFmtId="3" fontId="17" fillId="0" borderId="15" xfId="0" applyNumberFormat="1" applyFont="1" applyFill="1" applyBorder="1" applyAlignment="1">
      <alignment horizontal="right"/>
    </xf>
    <xf numFmtId="180" fontId="0" fillId="0" borderId="0" xfId="95" applyNumberFormat="1" applyFont="1"/>
    <xf numFmtId="14" fontId="2" fillId="52" borderId="19" xfId="0" applyNumberFormat="1" applyFont="1" applyFill="1" applyBorder="1" applyAlignment="1">
      <alignment horizontal="center"/>
    </xf>
    <xf numFmtId="0" fontId="2" fillId="52" borderId="8" xfId="0" applyFont="1" applyFill="1" applyBorder="1" applyAlignment="1">
      <alignment horizontal="center"/>
    </xf>
    <xf numFmtId="166" fontId="2" fillId="52" borderId="0" xfId="0" applyNumberFormat="1" applyFont="1" applyFill="1" applyBorder="1" applyAlignment="1">
      <alignment horizontal="center"/>
    </xf>
    <xf numFmtId="0" fontId="39" fillId="53" borderId="23" xfId="0" applyFont="1" applyFill="1" applyBorder="1" applyAlignment="1" applyProtection="1">
      <alignment horizontal="center" vertical="center" wrapText="1"/>
    </xf>
    <xf numFmtId="0" fontId="38" fillId="0" borderId="0" xfId="0" applyFont="1"/>
    <xf numFmtId="3" fontId="39" fillId="54" borderId="23" xfId="0" applyNumberFormat="1" applyFont="1" applyFill="1" applyBorder="1" applyAlignment="1" applyProtection="1">
      <alignment horizontal="center" vertical="center" wrapText="1"/>
    </xf>
    <xf numFmtId="3" fontId="38" fillId="0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/>
    <xf numFmtId="3" fontId="17" fillId="0" borderId="0" xfId="0" applyNumberFormat="1" applyFont="1" applyFill="1" applyBorder="1" applyAlignment="1">
      <alignment horizontal="right"/>
    </xf>
    <xf numFmtId="202" fontId="0" fillId="0" borderId="0" xfId="0" applyNumberFormat="1"/>
    <xf numFmtId="3" fontId="5" fillId="52" borderId="24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0" fillId="52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4" fontId="4" fillId="0" borderId="35" xfId="51" applyNumberFormat="1" applyFont="1" applyBorder="1"/>
    <xf numFmtId="0" fontId="40" fillId="0" borderId="0" xfId="0" applyFont="1" applyFill="1" applyAlignment="1">
      <alignment horizontal="center"/>
    </xf>
    <xf numFmtId="164" fontId="4" fillId="0" borderId="15" xfId="51" applyNumberFormat="1" applyFont="1" applyBorder="1"/>
    <xf numFmtId="1" fontId="4" fillId="0" borderId="15" xfId="51" applyNumberFormat="1" applyFont="1" applyBorder="1"/>
    <xf numFmtId="0" fontId="4" fillId="0" borderId="15" xfId="0" applyNumberFormat="1" applyFont="1" applyFill="1" applyBorder="1" applyAlignment="1"/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92" fontId="2" fillId="0" borderId="17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2" fillId="0" borderId="15" xfId="0" applyNumberFormat="1" applyFont="1" applyBorder="1"/>
    <xf numFmtId="0" fontId="2" fillId="0" borderId="15" xfId="0" applyFont="1" applyBorder="1" applyAlignment="1">
      <alignment horizontal="right"/>
    </xf>
  </cellXfs>
  <cellStyles count="18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Accent6 3" xfId="11"/>
    <cellStyle name="40% - Accent1 2" xfId="12"/>
    <cellStyle name="40% - Accent1 3" xfId="13"/>
    <cellStyle name="40% - Accent2 2" xfId="14"/>
    <cellStyle name="40% - Accent3 2" xfId="15"/>
    <cellStyle name="40% - Accent3 3" xfId="16"/>
    <cellStyle name="40% - Accent4 2" xfId="17"/>
    <cellStyle name="40% - Accent4 3" xfId="18"/>
    <cellStyle name="40% - Accent5 2" xfId="19"/>
    <cellStyle name="40% - Accent5 3" xfId="20"/>
    <cellStyle name="40% - Accent6 2" xfId="21"/>
    <cellStyle name="40% - Accent6 3" xfId="22"/>
    <cellStyle name="60% - Accent1 2" xfId="23"/>
    <cellStyle name="60% - Accent1 3" xfId="24"/>
    <cellStyle name="60% - Accent2 2" xfId="25"/>
    <cellStyle name="60% - Accent2 3" xfId="26"/>
    <cellStyle name="60% - Accent3 2" xfId="27"/>
    <cellStyle name="60% - Accent3 3" xfId="28"/>
    <cellStyle name="60% - Accent4 2" xfId="29"/>
    <cellStyle name="60% - Accent4 3" xfId="30"/>
    <cellStyle name="60% - Accent5 2" xfId="31"/>
    <cellStyle name="60% - Accent5 3" xfId="32"/>
    <cellStyle name="60% - Accent6 2" xfId="33"/>
    <cellStyle name="60% - Accent6 3" xfId="34"/>
    <cellStyle name="Accent1 2" xfId="35"/>
    <cellStyle name="Accent1 3" xfId="36"/>
    <cellStyle name="Accent2 2" xfId="37"/>
    <cellStyle name="Accent2 3" xfId="38"/>
    <cellStyle name="Accent3 2" xfId="39"/>
    <cellStyle name="Accent3 3" xfId="40"/>
    <cellStyle name="Accent4 2" xfId="41"/>
    <cellStyle name="Accent4 3" xfId="42"/>
    <cellStyle name="Accent5 2" xfId="43"/>
    <cellStyle name="Accent6 2" xfId="44"/>
    <cellStyle name="Accent6 3" xfId="45"/>
    <cellStyle name="Bad 2" xfId="46"/>
    <cellStyle name="Bad 3" xfId="47"/>
    <cellStyle name="Calculation 2" xfId="48"/>
    <cellStyle name="Calculation 3" xfId="49"/>
    <cellStyle name="Check Cell 2" xfId="50"/>
    <cellStyle name="Comma" xfId="51" builtinId="3"/>
    <cellStyle name="Comma 10" xfId="52"/>
    <cellStyle name="Comma 11" xfId="53"/>
    <cellStyle name="Comma 12" xfId="54"/>
    <cellStyle name="Comma 13" xfId="55"/>
    <cellStyle name="Comma 14" xfId="56"/>
    <cellStyle name="Comma 15" xfId="57"/>
    <cellStyle name="Comma 16" xfId="58"/>
    <cellStyle name="Comma 17" xfId="59"/>
    <cellStyle name="Comma 18" xfId="60"/>
    <cellStyle name="Comma 19" xfId="61"/>
    <cellStyle name="Comma 2" xfId="62"/>
    <cellStyle name="Comma 2 2" xfId="63"/>
    <cellStyle name="Comma 2 3" xfId="64"/>
    <cellStyle name="Comma 20" xfId="65"/>
    <cellStyle name="Comma 21" xfId="66"/>
    <cellStyle name="Comma 22" xfId="67"/>
    <cellStyle name="Comma 23" xfId="68"/>
    <cellStyle name="Comma 24" xfId="69"/>
    <cellStyle name="Comma 25" xfId="70"/>
    <cellStyle name="Comma 26" xfId="71"/>
    <cellStyle name="Comma 27" xfId="72"/>
    <cellStyle name="Comma 28" xfId="73"/>
    <cellStyle name="Comma 29" xfId="74"/>
    <cellStyle name="Comma 3" xfId="75"/>
    <cellStyle name="Comma 3 2" xfId="76"/>
    <cellStyle name="Comma 30" xfId="77"/>
    <cellStyle name="Comma 31" xfId="78"/>
    <cellStyle name="Comma 32" xfId="79"/>
    <cellStyle name="Comma 33" xfId="80"/>
    <cellStyle name="Comma 34" xfId="81"/>
    <cellStyle name="Comma 35" xfId="82"/>
    <cellStyle name="Comma 36" xfId="83"/>
    <cellStyle name="Comma 36 2" xfId="84"/>
    <cellStyle name="Comma 36 2 2" xfId="85"/>
    <cellStyle name="Comma 36 3" xfId="86"/>
    <cellStyle name="Comma 37" xfId="87"/>
    <cellStyle name="Comma 38" xfId="88"/>
    <cellStyle name="Comma 4" xfId="89"/>
    <cellStyle name="Comma 5" xfId="90"/>
    <cellStyle name="Comma 6" xfId="91"/>
    <cellStyle name="Comma 7" xfId="92"/>
    <cellStyle name="Comma 8" xfId="93"/>
    <cellStyle name="Comma 9" xfId="94"/>
    <cellStyle name="Currency" xfId="95" builtinId="4"/>
    <cellStyle name="Currency 2" xfId="96"/>
    <cellStyle name="Currency 2 2" xfId="97"/>
    <cellStyle name="Currency 5" xfId="98"/>
    <cellStyle name="Currency 6" xfId="99"/>
    <cellStyle name="Explanatory Text 2" xfId="100"/>
    <cellStyle name="Good 2" xfId="101"/>
    <cellStyle name="Good 3" xfId="102"/>
    <cellStyle name="Heading 1 2" xfId="103"/>
    <cellStyle name="Heading 1 3" xfId="104"/>
    <cellStyle name="Heading 2 2" xfId="105"/>
    <cellStyle name="Heading 2 3" xfId="106"/>
    <cellStyle name="Heading 3 2" xfId="107"/>
    <cellStyle name="Heading 3 3" xfId="108"/>
    <cellStyle name="Heading 4 2" xfId="109"/>
    <cellStyle name="Heading 4 3" xfId="110"/>
    <cellStyle name="Input 2" xfId="111"/>
    <cellStyle name="Input 3" xfId="112"/>
    <cellStyle name="Linked Cell 2" xfId="113"/>
    <cellStyle name="Linked Cell 3" xfId="114"/>
    <cellStyle name="Neutral 2" xfId="115"/>
    <cellStyle name="Neutral 3" xfId="116"/>
    <cellStyle name="Normal" xfId="0" builtinId="0"/>
    <cellStyle name="Normal 10" xfId="117"/>
    <cellStyle name="Normal 11" xfId="118"/>
    <cellStyle name="Normal 12" xfId="119"/>
    <cellStyle name="Normal 13" xfId="120"/>
    <cellStyle name="Normal 14" xfId="121"/>
    <cellStyle name="Normal 15" xfId="122"/>
    <cellStyle name="Normal 16" xfId="123"/>
    <cellStyle name="Normal 17" xfId="124"/>
    <cellStyle name="Normal 18" xfId="125"/>
    <cellStyle name="Normal 19" xfId="126"/>
    <cellStyle name="Normal 2" xfId="127"/>
    <cellStyle name="Normal 2 2" xfId="128"/>
    <cellStyle name="Normal 2 3" xfId="129"/>
    <cellStyle name="Normal 2 4" xfId="130"/>
    <cellStyle name="Normal 20" xfId="131"/>
    <cellStyle name="Normal 21" xfId="132"/>
    <cellStyle name="Normal 22" xfId="133"/>
    <cellStyle name="Normal 23" xfId="134"/>
    <cellStyle name="Normal 24" xfId="135"/>
    <cellStyle name="Normal 25" xfId="136"/>
    <cellStyle name="Normal 26" xfId="137"/>
    <cellStyle name="Normal 27" xfId="138"/>
    <cellStyle name="Normal 28" xfId="139"/>
    <cellStyle name="Normal 29" xfId="140"/>
    <cellStyle name="Normal 3" xfId="141"/>
    <cellStyle name="Normal 3 2" xfId="142"/>
    <cellStyle name="Normal 3 2 2" xfId="143"/>
    <cellStyle name="Normal 3 3" xfId="144"/>
    <cellStyle name="Normal 3 4" xfId="145"/>
    <cellStyle name="Normal 30" xfId="146"/>
    <cellStyle name="Normal 31" xfId="147"/>
    <cellStyle name="Normal 32" xfId="148"/>
    <cellStyle name="Normal 33" xfId="149"/>
    <cellStyle name="Normal 34" xfId="150"/>
    <cellStyle name="Normal 35" xfId="151"/>
    <cellStyle name="Normal 36" xfId="152"/>
    <cellStyle name="Normal 36 2" xfId="153"/>
    <cellStyle name="Normal 36 3" xfId="154"/>
    <cellStyle name="Normal 37" xfId="155"/>
    <cellStyle name="Normal 37 2" xfId="156"/>
    <cellStyle name="Normal 37 3" xfId="157"/>
    <cellStyle name="Normal 38" xfId="158"/>
    <cellStyle name="Normal 39" xfId="159"/>
    <cellStyle name="Normal 39 2" xfId="160"/>
    <cellStyle name="Normal 4" xfId="161"/>
    <cellStyle name="Normal 40" xfId="162"/>
    <cellStyle name="Normal 40 2" xfId="163"/>
    <cellStyle name="Normal 40 3" xfId="164"/>
    <cellStyle name="Normal 41" xfId="165"/>
    <cellStyle name="Normal 42" xfId="166"/>
    <cellStyle name="Normal 5" xfId="167"/>
    <cellStyle name="Normal 6" xfId="168"/>
    <cellStyle name="Normal 7" xfId="169"/>
    <cellStyle name="Normal 8" xfId="170"/>
    <cellStyle name="Normal 9" xfId="171"/>
    <cellStyle name="Note 2" xfId="172"/>
    <cellStyle name="Note 3" xfId="173"/>
    <cellStyle name="Output 2" xfId="174"/>
    <cellStyle name="Output 3" xfId="175"/>
    <cellStyle name="Percent 2" xfId="176"/>
    <cellStyle name="Percent 2 2" xfId="177"/>
    <cellStyle name="Percent 3" xfId="178"/>
    <cellStyle name="Percent 5" xfId="179"/>
    <cellStyle name="Percent 6" xfId="180"/>
    <cellStyle name="Title 2" xfId="181"/>
    <cellStyle name="Total 2" xfId="182"/>
    <cellStyle name="Total 3" xfId="183"/>
    <cellStyle name="Warning Text 2" xfId="1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unicipal%20Finance\2014\Supporting%20Spreadsheets\14coun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-EQ Survey WITH Util- OLD"/>
      <sheetName val="Instructions"/>
      <sheetName val="County Apportionment"/>
      <sheetName val="2012 EQ w Utilities"/>
      <sheetName val="MS TAB"/>
      <sheetName val="R-EQ Survey without Utilities W"/>
      <sheetName val="Updated with 15 decimals 090413"/>
      <sheetName val="Belknap"/>
      <sheetName val="Carroll"/>
      <sheetName val="Coos"/>
      <sheetName val="Cheshire "/>
      <sheetName val="Grafton"/>
      <sheetName val="Hillsborough"/>
      <sheetName val="Merrimack"/>
      <sheetName val="Rockingham"/>
      <sheetName val="Strafford"/>
      <sheetName val="Sulliv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workbookViewId="0">
      <selection activeCell="B4" sqref="B1:B65536"/>
    </sheetView>
  </sheetViews>
  <sheetFormatPr defaultColWidth="8.85546875" defaultRowHeight="12.75" x14ac:dyDescent="0.2"/>
  <cols>
    <col min="1" max="1" width="45.42578125" style="30" customWidth="1"/>
    <col min="2" max="3" width="38.140625" style="30" customWidth="1"/>
    <col min="4" max="16384" width="8.85546875" style="30"/>
  </cols>
  <sheetData>
    <row r="1" spans="1:3" s="39" customFormat="1" ht="15.75" x14ac:dyDescent="0.25">
      <c r="A1" s="38" t="s">
        <v>281</v>
      </c>
      <c r="B1" s="37" t="s">
        <v>282</v>
      </c>
      <c r="C1" s="37" t="s">
        <v>7</v>
      </c>
    </row>
    <row r="2" spans="1:3" ht="15" x14ac:dyDescent="0.2">
      <c r="A2" s="11" t="s">
        <v>15</v>
      </c>
      <c r="B2" s="12">
        <v>101628414.00210001</v>
      </c>
      <c r="C2" s="31">
        <v>220533.658384557</v>
      </c>
    </row>
    <row r="3" spans="1:3" ht="15" x14ac:dyDescent="0.2">
      <c r="A3" s="13" t="s">
        <v>16</v>
      </c>
      <c r="B3" s="12">
        <v>110627996.7553</v>
      </c>
      <c r="C3" s="31">
        <v>240062.75295900099</v>
      </c>
    </row>
    <row r="4" spans="1:3" ht="15" x14ac:dyDescent="0.2">
      <c r="A4" s="13" t="s">
        <v>17</v>
      </c>
      <c r="B4" s="12">
        <v>182915823.59850001</v>
      </c>
      <c r="C4" s="31">
        <v>396927.33720874501</v>
      </c>
    </row>
    <row r="5" spans="1:3" ht="15" x14ac:dyDescent="0.2">
      <c r="A5" s="13" t="s">
        <v>18</v>
      </c>
      <c r="B5" s="12">
        <v>273477260.50709999</v>
      </c>
      <c r="C5" s="31">
        <v>593445.65530040697</v>
      </c>
    </row>
    <row r="6" spans="1:3" ht="15" x14ac:dyDescent="0.2">
      <c r="A6" s="13" t="s">
        <v>19</v>
      </c>
      <c r="B6" s="12">
        <v>160398935.24419999</v>
      </c>
      <c r="C6" s="31">
        <v>348065.68947991397</v>
      </c>
    </row>
    <row r="7" spans="1:3" ht="15" x14ac:dyDescent="0.2">
      <c r="A7" s="14" t="s">
        <v>20</v>
      </c>
      <c r="B7" s="12">
        <v>1649878270.6157</v>
      </c>
      <c r="C7" s="31">
        <v>3580235.8472360689</v>
      </c>
    </row>
    <row r="8" spans="1:3" ht="15" x14ac:dyDescent="0.2">
      <c r="A8" s="13" t="s">
        <v>21</v>
      </c>
      <c r="B8" s="12">
        <v>1721324781.1987</v>
      </c>
      <c r="C8" s="31">
        <v>3735274.7752011786</v>
      </c>
    </row>
    <row r="9" spans="1:3" ht="15" x14ac:dyDescent="0.2">
      <c r="A9" s="13" t="s">
        <v>22</v>
      </c>
      <c r="B9" s="12">
        <v>233430996.74689999</v>
      </c>
      <c r="C9" s="31">
        <v>506545.26294077293</v>
      </c>
    </row>
    <row r="10" spans="1:3" ht="15" x14ac:dyDescent="0.2">
      <c r="A10" s="13" t="s">
        <v>23</v>
      </c>
      <c r="B10" s="12">
        <v>221193660.35100001</v>
      </c>
      <c r="C10" s="31">
        <v>479990.24296166998</v>
      </c>
    </row>
    <row r="11" spans="1:3" ht="15" x14ac:dyDescent="0.2">
      <c r="A11" s="13" t="s">
        <v>24</v>
      </c>
      <c r="B11" s="12">
        <v>243034651.24520001</v>
      </c>
      <c r="C11" s="31">
        <v>527385.19320208405</v>
      </c>
    </row>
    <row r="12" spans="1:3" ht="15" x14ac:dyDescent="0.2">
      <c r="A12" s="13" t="s">
        <v>25</v>
      </c>
      <c r="B12" s="12">
        <v>974171288.55869997</v>
      </c>
      <c r="C12" s="31">
        <v>2113951.696172379</v>
      </c>
    </row>
    <row r="13" spans="1:3" ht="15" x14ac:dyDescent="0.2">
      <c r="A13" s="13" t="s">
        <v>26</v>
      </c>
      <c r="B13" s="12">
        <v>806912.0588</v>
      </c>
      <c r="C13" s="31">
        <v>1750.999167596</v>
      </c>
    </row>
    <row r="14" spans="1:3" ht="15" x14ac:dyDescent="0.2">
      <c r="A14" s="13" t="s">
        <v>27</v>
      </c>
      <c r="B14" s="12">
        <v>739372356.40569997</v>
      </c>
      <c r="C14" s="31">
        <v>1604438.0134003689</v>
      </c>
    </row>
    <row r="15" spans="1:3" ht="15" x14ac:dyDescent="0.2">
      <c r="A15" s="14" t="s">
        <v>28</v>
      </c>
      <c r="B15" s="12">
        <v>471003790.06550002</v>
      </c>
      <c r="C15" s="31">
        <v>1022078.224442135</v>
      </c>
    </row>
    <row r="16" spans="1:3" ht="15" x14ac:dyDescent="0.2">
      <c r="A16" s="13" t="s">
        <v>29</v>
      </c>
      <c r="B16" s="12">
        <v>957047935.7816</v>
      </c>
      <c r="C16" s="31">
        <v>2076794.020646072</v>
      </c>
    </row>
    <row r="17" spans="1:3" ht="15" x14ac:dyDescent="0.2">
      <c r="A17" s="13" t="s">
        <v>30</v>
      </c>
      <c r="B17" s="12">
        <v>1023745610.253</v>
      </c>
      <c r="C17" s="31">
        <v>2221527.97424901</v>
      </c>
    </row>
    <row r="18" spans="1:3" ht="15" x14ac:dyDescent="0.2">
      <c r="A18" s="13" t="s">
        <v>31</v>
      </c>
      <c r="B18" s="12">
        <v>109525849.0107</v>
      </c>
      <c r="C18" s="31">
        <v>237671.09235321899</v>
      </c>
    </row>
    <row r="19" spans="1:3" ht="15" x14ac:dyDescent="0.2">
      <c r="A19" s="13" t="s">
        <v>32</v>
      </c>
      <c r="B19" s="12">
        <v>0</v>
      </c>
      <c r="C19" s="31">
        <v>0</v>
      </c>
    </row>
    <row r="20" spans="1:3" ht="15" x14ac:dyDescent="0.2">
      <c r="A20" s="13" t="s">
        <v>33</v>
      </c>
      <c r="B20" s="12">
        <v>0</v>
      </c>
      <c r="C20" s="31">
        <v>0</v>
      </c>
    </row>
    <row r="21" spans="1:3" ht="15" x14ac:dyDescent="0.2">
      <c r="A21" s="13" t="s">
        <v>34</v>
      </c>
      <c r="B21" s="12">
        <v>3844675776.2068</v>
      </c>
      <c r="C21" s="31">
        <v>8342946.4343687557</v>
      </c>
    </row>
    <row r="22" spans="1:3" ht="15" x14ac:dyDescent="0.2">
      <c r="A22" s="14" t="s">
        <v>35</v>
      </c>
      <c r="B22" s="12">
        <v>639391977.06070006</v>
      </c>
      <c r="C22" s="31">
        <v>1387480.5902217191</v>
      </c>
    </row>
    <row r="23" spans="1:3" ht="15" x14ac:dyDescent="0.2">
      <c r="A23" s="13" t="s">
        <v>36</v>
      </c>
      <c r="B23" s="12">
        <v>111687620.8889</v>
      </c>
      <c r="C23" s="31">
        <v>242362.13732891297</v>
      </c>
    </row>
    <row r="24" spans="1:3" ht="15" x14ac:dyDescent="0.2">
      <c r="A24" s="13" t="s">
        <v>37</v>
      </c>
      <c r="B24" s="12">
        <v>27951407.026700001</v>
      </c>
      <c r="C24" s="31">
        <v>60654.553247938995</v>
      </c>
    </row>
    <row r="25" spans="1:3" ht="15" x14ac:dyDescent="0.2">
      <c r="A25" s="13" t="s">
        <v>38</v>
      </c>
      <c r="B25" s="12">
        <v>259750689.72679999</v>
      </c>
      <c r="C25" s="31">
        <v>563658.99670715595</v>
      </c>
    </row>
    <row r="26" spans="1:3" ht="15" x14ac:dyDescent="0.2">
      <c r="A26" s="13" t="s">
        <v>39</v>
      </c>
      <c r="B26" s="12">
        <v>254779077.66299999</v>
      </c>
      <c r="C26" s="31">
        <v>552870.59852870996</v>
      </c>
    </row>
    <row r="27" spans="1:3" ht="15" x14ac:dyDescent="0.2">
      <c r="A27" s="13" t="s">
        <v>40</v>
      </c>
      <c r="B27" s="12">
        <v>250200293.47119999</v>
      </c>
      <c r="C27" s="31">
        <v>542934.63683250395</v>
      </c>
    </row>
    <row r="28" spans="1:3" ht="15" x14ac:dyDescent="0.2">
      <c r="A28" s="13" t="s">
        <v>41</v>
      </c>
      <c r="B28" s="12">
        <v>1001576091.7071</v>
      </c>
      <c r="C28" s="31">
        <v>2173420.119004407</v>
      </c>
    </row>
    <row r="29" spans="1:3" ht="15" x14ac:dyDescent="0.2">
      <c r="A29" s="13" t="s">
        <v>42</v>
      </c>
      <c r="B29" s="12">
        <v>205766506.41870001</v>
      </c>
      <c r="C29" s="31">
        <v>446513.31892857904</v>
      </c>
    </row>
    <row r="30" spans="1:3" ht="15" x14ac:dyDescent="0.2">
      <c r="A30" s="13" t="s">
        <v>43</v>
      </c>
      <c r="B30" s="12">
        <v>567265178.48199999</v>
      </c>
      <c r="C30" s="31">
        <v>1230965.4373059398</v>
      </c>
    </row>
    <row r="31" spans="1:3" ht="15" x14ac:dyDescent="0.2">
      <c r="A31" s="13" t="s">
        <v>44</v>
      </c>
      <c r="B31" s="12">
        <v>346133202.25870001</v>
      </c>
      <c r="C31" s="31">
        <v>751109.04890137899</v>
      </c>
    </row>
    <row r="32" spans="1:3" ht="15" x14ac:dyDescent="0.2">
      <c r="A32" s="13" t="s">
        <v>45</v>
      </c>
      <c r="B32" s="12">
        <v>462680537.86629999</v>
      </c>
      <c r="C32" s="31">
        <v>1004016.767169871</v>
      </c>
    </row>
    <row r="33" spans="1:3" ht="15" x14ac:dyDescent="0.2">
      <c r="A33" s="13" t="s">
        <v>46</v>
      </c>
      <c r="B33" s="12">
        <v>96531938.0361</v>
      </c>
      <c r="C33" s="31">
        <v>209474.30553833698</v>
      </c>
    </row>
    <row r="34" spans="1:3" ht="15" x14ac:dyDescent="0.2">
      <c r="A34" s="13" t="s">
        <v>47</v>
      </c>
      <c r="B34" s="12">
        <v>584297761.11919999</v>
      </c>
      <c r="C34" s="31">
        <v>1267926.141628664</v>
      </c>
    </row>
    <row r="35" spans="1:3" ht="15" x14ac:dyDescent="0.2">
      <c r="A35" s="13" t="s">
        <v>48</v>
      </c>
      <c r="B35" s="12">
        <v>10084072.3026</v>
      </c>
      <c r="C35" s="31">
        <v>21882.436896642001</v>
      </c>
    </row>
    <row r="36" spans="1:3" ht="15" x14ac:dyDescent="0.2">
      <c r="A36" s="13" t="s">
        <v>49</v>
      </c>
      <c r="B36" s="12">
        <v>393260277.63859999</v>
      </c>
      <c r="C36" s="31">
        <v>853374.80247576197</v>
      </c>
    </row>
    <row r="37" spans="1:3" ht="15" x14ac:dyDescent="0.2">
      <c r="A37" s="13" t="s">
        <v>50</v>
      </c>
      <c r="B37" s="12">
        <v>341557826.86320001</v>
      </c>
      <c r="C37" s="31">
        <v>741180.48429314396</v>
      </c>
    </row>
    <row r="38" spans="1:3" ht="15" x14ac:dyDescent="0.2">
      <c r="A38" s="13" t="s">
        <v>51</v>
      </c>
      <c r="B38" s="12">
        <v>466128530.89569998</v>
      </c>
      <c r="C38" s="31">
        <v>1011498.9120436689</v>
      </c>
    </row>
    <row r="39" spans="1:3" ht="15" x14ac:dyDescent="0.2">
      <c r="A39" s="13" t="s">
        <v>52</v>
      </c>
      <c r="B39" s="12">
        <v>253898373.43799999</v>
      </c>
      <c r="C39" s="31">
        <v>550959.47036045988</v>
      </c>
    </row>
    <row r="40" spans="1:3" ht="15" x14ac:dyDescent="0.2">
      <c r="A40" s="13" t="s">
        <v>53</v>
      </c>
      <c r="B40" s="12">
        <v>352940856.33350003</v>
      </c>
      <c r="C40" s="31">
        <v>765881.65824369504</v>
      </c>
    </row>
    <row r="41" spans="1:3" ht="15" x14ac:dyDescent="0.2">
      <c r="A41" s="14" t="s">
        <v>54</v>
      </c>
      <c r="B41" s="12">
        <v>420438989.42930001</v>
      </c>
      <c r="C41" s="31">
        <v>912352.60706158099</v>
      </c>
    </row>
    <row r="42" spans="1:3" ht="15" x14ac:dyDescent="0.2">
      <c r="A42" s="13" t="s">
        <v>55</v>
      </c>
      <c r="B42" s="12">
        <v>45301.775099999999</v>
      </c>
      <c r="C42" s="31">
        <v>98.304851966999991</v>
      </c>
    </row>
    <row r="43" spans="1:3" ht="15" x14ac:dyDescent="0.2">
      <c r="A43" s="13" t="s">
        <v>56</v>
      </c>
      <c r="B43" s="12">
        <v>265361749.09799999</v>
      </c>
      <c r="C43" s="31">
        <v>575834.99554266001</v>
      </c>
    </row>
    <row r="44" spans="1:3" ht="15" x14ac:dyDescent="0.2">
      <c r="A44" s="13" t="s">
        <v>57</v>
      </c>
      <c r="B44" s="12">
        <v>51305402.190300003</v>
      </c>
      <c r="C44" s="31">
        <v>111332.722752951</v>
      </c>
    </row>
    <row r="45" spans="1:3" ht="15" x14ac:dyDescent="0.2">
      <c r="A45" s="13" t="s">
        <v>58</v>
      </c>
      <c r="B45" s="12">
        <v>546944016.76839995</v>
      </c>
      <c r="C45" s="31">
        <v>1186868.5163874277</v>
      </c>
    </row>
    <row r="46" spans="1:3" ht="15" x14ac:dyDescent="0.2">
      <c r="A46" s="13" t="s">
        <v>59</v>
      </c>
      <c r="B46" s="12">
        <v>508124469.46789998</v>
      </c>
      <c r="C46" s="31">
        <v>1102630.098745343</v>
      </c>
    </row>
    <row r="47" spans="1:3" ht="15" x14ac:dyDescent="0.2">
      <c r="A47" s="13" t="s">
        <v>60</v>
      </c>
      <c r="B47" s="12">
        <v>268107479.2762</v>
      </c>
      <c r="C47" s="31">
        <v>581793.23002935399</v>
      </c>
    </row>
    <row r="48" spans="1:3" ht="15" x14ac:dyDescent="0.2">
      <c r="A48" s="13" t="s">
        <v>61</v>
      </c>
      <c r="B48" s="12">
        <v>692485100.79489994</v>
      </c>
      <c r="C48" s="31">
        <v>1502692.6687249329</v>
      </c>
    </row>
    <row r="49" spans="1:3" ht="15" x14ac:dyDescent="0.2">
      <c r="A49" s="13" t="s">
        <v>62</v>
      </c>
      <c r="B49" s="12">
        <v>48225826.248800002</v>
      </c>
      <c r="C49" s="31">
        <v>104650.042959896</v>
      </c>
    </row>
    <row r="50" spans="1:3" ht="15" x14ac:dyDescent="0.2">
      <c r="A50" s="15" t="s">
        <v>63</v>
      </c>
      <c r="B50" s="12">
        <v>154077539.2085</v>
      </c>
      <c r="C50" s="31">
        <v>334348.26008244499</v>
      </c>
    </row>
    <row r="51" spans="1:3" ht="15" x14ac:dyDescent="0.2">
      <c r="A51" s="15" t="s">
        <v>64</v>
      </c>
      <c r="B51" s="12">
        <v>66703242.370700002</v>
      </c>
      <c r="C51" s="31">
        <v>144746.03594441901</v>
      </c>
    </row>
    <row r="52" spans="1:3" ht="15" x14ac:dyDescent="0.2">
      <c r="A52" s="15" t="s">
        <v>65</v>
      </c>
      <c r="B52" s="12">
        <v>3588187526</v>
      </c>
      <c r="C52" s="31">
        <v>7786366.9314200003</v>
      </c>
    </row>
    <row r="53" spans="1:3" ht="15" x14ac:dyDescent="0.2">
      <c r="A53" s="15" t="s">
        <v>66</v>
      </c>
      <c r="B53" s="12">
        <v>1533474765.5423999</v>
      </c>
      <c r="C53" s="31">
        <v>3327640.2412270079</v>
      </c>
    </row>
    <row r="54" spans="1:3" ht="15" x14ac:dyDescent="0.2">
      <c r="A54" s="11" t="s">
        <v>67</v>
      </c>
      <c r="B54" s="12">
        <v>171803505.91670001</v>
      </c>
      <c r="C54" s="31">
        <v>372813.607839239</v>
      </c>
    </row>
    <row r="55" spans="1:3" ht="15" x14ac:dyDescent="0.2">
      <c r="A55" s="13" t="s">
        <v>68</v>
      </c>
      <c r="B55" s="12">
        <v>221775.14790000001</v>
      </c>
      <c r="C55" s="31">
        <v>481.25207094300004</v>
      </c>
    </row>
    <row r="56" spans="1:3" ht="15" x14ac:dyDescent="0.2">
      <c r="A56" s="15" t="s">
        <v>69</v>
      </c>
      <c r="B56" s="12">
        <v>83216033.150299996</v>
      </c>
      <c r="C56" s="31">
        <v>180578.79193615098</v>
      </c>
    </row>
    <row r="57" spans="1:3" ht="15" x14ac:dyDescent="0.2">
      <c r="A57" s="11" t="s">
        <v>70</v>
      </c>
      <c r="B57" s="12">
        <v>0</v>
      </c>
      <c r="C57" s="31">
        <v>0</v>
      </c>
    </row>
    <row r="58" spans="1:3" ht="15" x14ac:dyDescent="0.2">
      <c r="A58" s="13" t="s">
        <v>71</v>
      </c>
      <c r="B58" s="12">
        <v>84660205.558300003</v>
      </c>
      <c r="C58" s="31">
        <v>183712.64606151101</v>
      </c>
    </row>
    <row r="59" spans="1:3" ht="15" x14ac:dyDescent="0.2">
      <c r="A59" s="13" t="s">
        <v>72</v>
      </c>
      <c r="B59" s="12">
        <v>104980298.1197</v>
      </c>
      <c r="C59" s="31">
        <v>227807.24691974898</v>
      </c>
    </row>
    <row r="60" spans="1:3" ht="15" x14ac:dyDescent="0.2">
      <c r="A60" s="13" t="s">
        <v>73</v>
      </c>
      <c r="B60" s="12">
        <v>391813783.02960002</v>
      </c>
      <c r="C60" s="31">
        <v>850235.90917423205</v>
      </c>
    </row>
    <row r="61" spans="1:3" ht="15" x14ac:dyDescent="0.2">
      <c r="A61" s="15" t="s">
        <v>74</v>
      </c>
      <c r="B61" s="12">
        <v>523072777.20950001</v>
      </c>
      <c r="C61" s="31">
        <v>1135067.9265446151</v>
      </c>
    </row>
    <row r="62" spans="1:3" ht="15" x14ac:dyDescent="0.2">
      <c r="A62" s="11" t="s">
        <v>75</v>
      </c>
      <c r="B62" s="12">
        <v>186466725.7198</v>
      </c>
      <c r="C62" s="31">
        <v>404632.79481196601</v>
      </c>
    </row>
    <row r="63" spans="1:3" ht="15" x14ac:dyDescent="0.2">
      <c r="A63" s="13" t="s">
        <v>76</v>
      </c>
      <c r="B63" s="12">
        <v>2948650268.0296001</v>
      </c>
      <c r="C63" s="31">
        <v>6398571.0816242322</v>
      </c>
    </row>
    <row r="64" spans="1:3" ht="15" x14ac:dyDescent="0.2">
      <c r="A64" s="13" t="s">
        <v>77</v>
      </c>
      <c r="B64" s="12">
        <v>900306.30350000004</v>
      </c>
      <c r="C64" s="31">
        <v>1953.6646785949999</v>
      </c>
    </row>
    <row r="65" spans="1:3" ht="15" x14ac:dyDescent="0.2">
      <c r="A65" s="13" t="s">
        <v>78</v>
      </c>
      <c r="B65" s="12">
        <v>9648800.3658000007</v>
      </c>
      <c r="C65" s="31">
        <v>20937.896793786</v>
      </c>
    </row>
    <row r="66" spans="1:3" ht="15" x14ac:dyDescent="0.2">
      <c r="A66" s="13" t="s">
        <v>79</v>
      </c>
      <c r="B66" s="12">
        <v>38823130.716200002</v>
      </c>
      <c r="C66" s="31">
        <v>84246.193654154005</v>
      </c>
    </row>
    <row r="67" spans="1:3" ht="15" x14ac:dyDescent="0.2">
      <c r="A67" s="13" t="s">
        <v>80</v>
      </c>
      <c r="B67" s="12">
        <v>3200557287.1156001</v>
      </c>
      <c r="C67" s="31">
        <v>6945209.3130408516</v>
      </c>
    </row>
    <row r="68" spans="1:3" ht="15" x14ac:dyDescent="0.2">
      <c r="A68" s="13" t="s">
        <v>81</v>
      </c>
      <c r="B68" s="12">
        <v>205585014.75310001</v>
      </c>
      <c r="C68" s="31">
        <v>446119.48201422696</v>
      </c>
    </row>
    <row r="69" spans="1:3" ht="15" x14ac:dyDescent="0.2">
      <c r="A69" s="13" t="s">
        <v>82</v>
      </c>
      <c r="B69" s="12">
        <v>28807136.0977</v>
      </c>
      <c r="C69" s="31">
        <v>62511.485332008997</v>
      </c>
    </row>
    <row r="70" spans="1:3" ht="15" x14ac:dyDescent="0.2">
      <c r="A70" s="13" t="s">
        <v>83</v>
      </c>
      <c r="B70" s="12">
        <v>318739013.16350001</v>
      </c>
      <c r="C70" s="31">
        <v>691663.65856479504</v>
      </c>
    </row>
    <row r="71" spans="1:3" ht="15" x14ac:dyDescent="0.2">
      <c r="A71" s="13" t="s">
        <v>84</v>
      </c>
      <c r="B71" s="12">
        <v>1066134775.141</v>
      </c>
      <c r="C71" s="31">
        <v>2313512.46205597</v>
      </c>
    </row>
    <row r="72" spans="1:3" ht="15" x14ac:dyDescent="0.2">
      <c r="A72" s="13" t="s">
        <v>85</v>
      </c>
      <c r="B72" s="12">
        <v>315215693.27450001</v>
      </c>
      <c r="C72" s="31">
        <v>684018.05440566503</v>
      </c>
    </row>
    <row r="73" spans="1:3" ht="15" x14ac:dyDescent="0.2">
      <c r="A73" s="13" t="s">
        <v>86</v>
      </c>
      <c r="B73" s="12">
        <v>66865426.0348</v>
      </c>
      <c r="C73" s="31">
        <v>145097.97449551601</v>
      </c>
    </row>
    <row r="74" spans="1:3" ht="15" x14ac:dyDescent="0.2">
      <c r="A74" s="13" t="s">
        <v>87</v>
      </c>
      <c r="B74" s="12">
        <v>104084701.1789</v>
      </c>
      <c r="C74" s="31">
        <v>225863.80155821299</v>
      </c>
    </row>
    <row r="75" spans="1:3" ht="15" x14ac:dyDescent="0.2">
      <c r="A75" s="13" t="s">
        <v>88</v>
      </c>
      <c r="B75" s="12">
        <v>152492347.42539999</v>
      </c>
      <c r="C75" s="31">
        <v>330908.39391311794</v>
      </c>
    </row>
    <row r="76" spans="1:3" ht="15" x14ac:dyDescent="0.2">
      <c r="A76" s="13" t="s">
        <v>89</v>
      </c>
      <c r="B76" s="12">
        <v>14370061.545499999</v>
      </c>
      <c r="C76" s="31">
        <v>31183.033553734997</v>
      </c>
    </row>
    <row r="77" spans="1:3" ht="15" x14ac:dyDescent="0.2">
      <c r="A77" s="13" t="s">
        <v>90</v>
      </c>
      <c r="B77" s="12">
        <v>559424199.4612</v>
      </c>
      <c r="C77" s="31">
        <v>1213950.5128308039</v>
      </c>
    </row>
    <row r="78" spans="1:3" ht="15" x14ac:dyDescent="0.2">
      <c r="A78" s="13" t="s">
        <v>91</v>
      </c>
      <c r="B78" s="12">
        <v>815470871.85239995</v>
      </c>
      <c r="C78" s="31">
        <v>1769571.7919197078</v>
      </c>
    </row>
    <row r="79" spans="1:3" ht="15" x14ac:dyDescent="0.2">
      <c r="A79" s="13" t="s">
        <v>92</v>
      </c>
      <c r="B79" s="12">
        <v>428365770.15740001</v>
      </c>
      <c r="C79" s="31">
        <v>929553.72124155797</v>
      </c>
    </row>
    <row r="80" spans="1:3" ht="15" x14ac:dyDescent="0.2">
      <c r="A80" s="13" t="s">
        <v>93</v>
      </c>
      <c r="B80" s="12">
        <v>83569806.046800002</v>
      </c>
      <c r="C80" s="31">
        <v>181346.47912155601</v>
      </c>
    </row>
    <row r="81" spans="1:3" ht="15" x14ac:dyDescent="0.2">
      <c r="A81" s="13" t="s">
        <v>94</v>
      </c>
      <c r="B81" s="12">
        <v>41047.830900000001</v>
      </c>
      <c r="C81" s="31">
        <v>89.073793053000003</v>
      </c>
    </row>
    <row r="82" spans="1:3" ht="15" x14ac:dyDescent="0.2">
      <c r="A82" s="13" t="s">
        <v>95</v>
      </c>
      <c r="B82" s="12">
        <v>1884771555.2026</v>
      </c>
      <c r="C82" s="31">
        <v>4089954.2747896421</v>
      </c>
    </row>
    <row r="83" spans="1:3" ht="15" x14ac:dyDescent="0.2">
      <c r="A83" s="13" t="s">
        <v>96</v>
      </c>
      <c r="B83" s="12">
        <v>448404408.26109999</v>
      </c>
      <c r="C83" s="31">
        <v>973037.56592658698</v>
      </c>
    </row>
    <row r="84" spans="1:3" ht="15" x14ac:dyDescent="0.2">
      <c r="A84" s="13" t="s">
        <v>97</v>
      </c>
      <c r="B84" s="12">
        <v>218282074.00150001</v>
      </c>
      <c r="C84" s="31">
        <v>473672.100583255</v>
      </c>
    </row>
    <row r="85" spans="1:3" ht="15" x14ac:dyDescent="0.2">
      <c r="A85" s="13" t="s">
        <v>98</v>
      </c>
      <c r="B85" s="12">
        <v>180223995.12920001</v>
      </c>
      <c r="C85" s="31">
        <v>391086.069430364</v>
      </c>
    </row>
    <row r="86" spans="1:3" ht="15" x14ac:dyDescent="0.2">
      <c r="A86" s="13" t="s">
        <v>99</v>
      </c>
      <c r="B86" s="12">
        <v>284284487.76419997</v>
      </c>
      <c r="C86" s="31">
        <v>616897.338448314</v>
      </c>
    </row>
    <row r="87" spans="1:3" ht="15" x14ac:dyDescent="0.2">
      <c r="A87" s="13" t="s">
        <v>100</v>
      </c>
      <c r="B87" s="12">
        <v>543112812.42809999</v>
      </c>
      <c r="C87" s="31">
        <v>1178554.802968977</v>
      </c>
    </row>
    <row r="88" spans="1:3" ht="15" x14ac:dyDescent="0.2">
      <c r="A88" s="13" t="s">
        <v>101</v>
      </c>
      <c r="B88" s="12">
        <v>491677621.9138</v>
      </c>
      <c r="C88" s="31">
        <v>1066940.439552946</v>
      </c>
    </row>
    <row r="89" spans="1:3" ht="15" x14ac:dyDescent="0.2">
      <c r="A89" s="13" t="s">
        <v>102</v>
      </c>
      <c r="B89" s="12">
        <v>446547165.24299997</v>
      </c>
      <c r="C89" s="31">
        <v>969007.34857730987</v>
      </c>
    </row>
    <row r="90" spans="1:3" ht="15" x14ac:dyDescent="0.2">
      <c r="A90" s="14" t="s">
        <v>103</v>
      </c>
      <c r="B90" s="12">
        <v>1764735247.4135001</v>
      </c>
      <c r="C90" s="31">
        <v>3829475.4868872953</v>
      </c>
    </row>
    <row r="91" spans="1:3" ht="15" x14ac:dyDescent="0.2">
      <c r="A91" s="14" t="s">
        <v>104</v>
      </c>
      <c r="B91" s="12">
        <v>452010251.8229</v>
      </c>
      <c r="C91" s="31">
        <v>980862.24645569304</v>
      </c>
    </row>
    <row r="92" spans="1:3" ht="15" x14ac:dyDescent="0.2">
      <c r="A92" s="13" t="s">
        <v>105</v>
      </c>
      <c r="B92" s="12">
        <v>60014123.710199997</v>
      </c>
      <c r="C92" s="31">
        <v>130230.64845113399</v>
      </c>
    </row>
    <row r="93" spans="1:3" ht="15" x14ac:dyDescent="0.2">
      <c r="A93" s="13" t="s">
        <v>106</v>
      </c>
      <c r="B93" s="12">
        <v>1497157823.9830999</v>
      </c>
      <c r="C93" s="31">
        <v>3248832.4780433266</v>
      </c>
    </row>
    <row r="94" spans="1:3" ht="15" x14ac:dyDescent="0.2">
      <c r="A94" s="13" t="s">
        <v>107</v>
      </c>
      <c r="B94" s="12">
        <v>214679521.13139999</v>
      </c>
      <c r="C94" s="31">
        <v>465854.56085513794</v>
      </c>
    </row>
    <row r="95" spans="1:3" ht="15" x14ac:dyDescent="0.2">
      <c r="A95" s="13" t="s">
        <v>108</v>
      </c>
      <c r="B95" s="12">
        <v>72095181.433500007</v>
      </c>
      <c r="C95" s="31">
        <v>156446.543710695</v>
      </c>
    </row>
    <row r="96" spans="1:3" ht="15" x14ac:dyDescent="0.2">
      <c r="A96" s="13" t="s">
        <v>109</v>
      </c>
      <c r="B96" s="12">
        <v>117143262.0891</v>
      </c>
      <c r="C96" s="31">
        <v>254200.878733347</v>
      </c>
    </row>
    <row r="97" spans="1:3" ht="15" x14ac:dyDescent="0.2">
      <c r="A97" s="13" t="s">
        <v>110</v>
      </c>
      <c r="B97" s="12">
        <v>481580867.0248</v>
      </c>
      <c r="C97" s="31">
        <v>1045030.481443816</v>
      </c>
    </row>
    <row r="98" spans="1:3" ht="15" x14ac:dyDescent="0.2">
      <c r="A98" s="13" t="s">
        <v>111</v>
      </c>
      <c r="B98" s="12">
        <v>154455233.9163</v>
      </c>
      <c r="C98" s="31">
        <v>335167.85759837099</v>
      </c>
    </row>
    <row r="99" spans="1:3" ht="15" x14ac:dyDescent="0.2">
      <c r="A99" s="15" t="s">
        <v>112</v>
      </c>
      <c r="B99" s="12">
        <v>772057786.0517</v>
      </c>
      <c r="C99" s="31">
        <v>1675365.3957321888</v>
      </c>
    </row>
    <row r="100" spans="1:3" ht="15" x14ac:dyDescent="0.2">
      <c r="A100" s="15" t="s">
        <v>113</v>
      </c>
      <c r="B100" s="12">
        <v>3680482.426</v>
      </c>
      <c r="C100" s="31">
        <v>7986.6468644199995</v>
      </c>
    </row>
    <row r="101" spans="1:3" ht="15" x14ac:dyDescent="0.2">
      <c r="A101" s="11" t="s">
        <v>114</v>
      </c>
      <c r="B101" s="12">
        <v>100446654.5843</v>
      </c>
      <c r="C101" s="31">
        <v>217969.24044793099</v>
      </c>
    </row>
    <row r="102" spans="1:3" ht="15" x14ac:dyDescent="0.2">
      <c r="A102" s="13" t="s">
        <v>115</v>
      </c>
      <c r="B102" s="12">
        <v>136488393.61520001</v>
      </c>
      <c r="C102" s="31">
        <v>296179.814144984</v>
      </c>
    </row>
    <row r="103" spans="1:3" ht="15" x14ac:dyDescent="0.2">
      <c r="A103" s="15" t="s">
        <v>116</v>
      </c>
      <c r="B103" s="12">
        <v>0</v>
      </c>
      <c r="C103" s="31">
        <v>0</v>
      </c>
    </row>
    <row r="104" spans="1:3" ht="15" x14ac:dyDescent="0.2">
      <c r="A104" s="15" t="s">
        <v>117</v>
      </c>
      <c r="B104" s="12">
        <v>74065607.637099996</v>
      </c>
      <c r="C104" s="31">
        <v>160722.368572507</v>
      </c>
    </row>
    <row r="105" spans="1:3" ht="15" x14ac:dyDescent="0.2">
      <c r="A105" s="11" t="s">
        <v>118</v>
      </c>
      <c r="B105" s="12">
        <v>1141471732.9902</v>
      </c>
      <c r="C105" s="31">
        <v>2476993.6605887343</v>
      </c>
    </row>
    <row r="106" spans="1:3" ht="15" x14ac:dyDescent="0.2">
      <c r="A106" s="13" t="s">
        <v>119</v>
      </c>
      <c r="B106" s="12">
        <v>3298701345.7932</v>
      </c>
      <c r="C106" s="31">
        <v>7158181.9203712437</v>
      </c>
    </row>
    <row r="107" spans="1:3" ht="15" x14ac:dyDescent="0.2">
      <c r="A107" s="13" t="s">
        <v>120</v>
      </c>
      <c r="B107" s="12">
        <v>457013020.56569999</v>
      </c>
      <c r="C107" s="31">
        <v>991718.254627569</v>
      </c>
    </row>
    <row r="108" spans="1:3" ht="15" x14ac:dyDescent="0.2">
      <c r="A108" s="13" t="s">
        <v>121</v>
      </c>
      <c r="B108" s="12">
        <v>235107694.28080001</v>
      </c>
      <c r="C108" s="31">
        <v>510183.69658933603</v>
      </c>
    </row>
    <row r="109" spans="1:3" ht="15" x14ac:dyDescent="0.2">
      <c r="A109" s="13" t="s">
        <v>122</v>
      </c>
      <c r="B109" s="12">
        <v>2463520433.0142002</v>
      </c>
      <c r="C109" s="31">
        <v>5345839.3396408139</v>
      </c>
    </row>
    <row r="110" spans="1:3" ht="15" x14ac:dyDescent="0.2">
      <c r="A110" s="13" t="s">
        <v>123</v>
      </c>
      <c r="B110" s="12">
        <v>190800112.9601</v>
      </c>
      <c r="C110" s="31">
        <v>414036.24512341694</v>
      </c>
    </row>
    <row r="111" spans="1:3" ht="15" x14ac:dyDescent="0.2">
      <c r="A111" s="13" t="s">
        <v>124</v>
      </c>
      <c r="B111" s="12">
        <v>15978704</v>
      </c>
      <c r="C111" s="31">
        <v>34673.787680000001</v>
      </c>
    </row>
    <row r="112" spans="1:3" ht="15" x14ac:dyDescent="0.2">
      <c r="A112" s="13" t="s">
        <v>125</v>
      </c>
      <c r="B112" s="12">
        <v>326773933.91000003</v>
      </c>
      <c r="C112" s="31">
        <v>709099.43658470002</v>
      </c>
    </row>
    <row r="113" spans="1:3" ht="15" x14ac:dyDescent="0.2">
      <c r="A113" s="13" t="s">
        <v>126</v>
      </c>
      <c r="B113" s="12">
        <v>262056281.6013</v>
      </c>
      <c r="C113" s="31">
        <v>568662.13107482099</v>
      </c>
    </row>
    <row r="114" spans="1:3" ht="15" x14ac:dyDescent="0.2">
      <c r="A114" s="13" t="s">
        <v>127</v>
      </c>
      <c r="B114" s="12">
        <v>417237919.73689997</v>
      </c>
      <c r="C114" s="31">
        <v>905406.28582907293</v>
      </c>
    </row>
    <row r="115" spans="1:3" ht="15" x14ac:dyDescent="0.2">
      <c r="A115" s="13" t="s">
        <v>128</v>
      </c>
      <c r="B115" s="12">
        <v>80023005.120900005</v>
      </c>
      <c r="C115" s="31">
        <v>173649.92111235301</v>
      </c>
    </row>
    <row r="116" spans="1:3" ht="15" x14ac:dyDescent="0.2">
      <c r="A116" s="13" t="s">
        <v>129</v>
      </c>
      <c r="B116" s="12">
        <v>474242343.05059999</v>
      </c>
      <c r="C116" s="31">
        <v>1029105.884419802</v>
      </c>
    </row>
    <row r="117" spans="1:3" ht="15" x14ac:dyDescent="0.2">
      <c r="A117" s="13" t="s">
        <v>130</v>
      </c>
      <c r="B117" s="12">
        <v>236427601.3804</v>
      </c>
      <c r="C117" s="31">
        <v>513047.89499546797</v>
      </c>
    </row>
    <row r="118" spans="1:3" ht="15" x14ac:dyDescent="0.2">
      <c r="A118" s="13" t="s">
        <v>131</v>
      </c>
      <c r="B118" s="12">
        <v>736173727.73609996</v>
      </c>
      <c r="C118" s="31">
        <v>1597496.989187337</v>
      </c>
    </row>
    <row r="119" spans="1:3" ht="15" x14ac:dyDescent="0.2">
      <c r="A119" s="13" t="s">
        <v>132</v>
      </c>
      <c r="B119" s="12">
        <v>1312505534.9670999</v>
      </c>
      <c r="C119" s="31">
        <v>2848137.0108786067</v>
      </c>
    </row>
    <row r="120" spans="1:3" ht="15" x14ac:dyDescent="0.2">
      <c r="A120" s="13" t="s">
        <v>133</v>
      </c>
      <c r="B120" s="12">
        <v>1885769258.1472001</v>
      </c>
      <c r="C120" s="31">
        <v>4092119.2901794245</v>
      </c>
    </row>
    <row r="121" spans="1:3" ht="15" x14ac:dyDescent="0.2">
      <c r="A121" s="15" t="s">
        <v>134</v>
      </c>
      <c r="B121" s="12">
        <v>650098633.671</v>
      </c>
      <c r="C121" s="31">
        <v>1410714.03506607</v>
      </c>
    </row>
    <row r="122" spans="1:3" ht="15" x14ac:dyDescent="0.2">
      <c r="A122" s="11" t="s">
        <v>135</v>
      </c>
      <c r="B122" s="12">
        <v>2914840162.5401001</v>
      </c>
      <c r="C122" s="31">
        <v>6325203.1527120173</v>
      </c>
    </row>
    <row r="123" spans="1:3" ht="15" x14ac:dyDescent="0.2">
      <c r="A123" s="13" t="s">
        <v>136</v>
      </c>
      <c r="B123" s="12">
        <v>417492990.5668</v>
      </c>
      <c r="C123" s="31">
        <v>905959.78952995595</v>
      </c>
    </row>
    <row r="124" spans="1:3" ht="15" x14ac:dyDescent="0.2">
      <c r="A124" s="13" t="s">
        <v>137</v>
      </c>
      <c r="B124" s="12">
        <v>428003835.3488</v>
      </c>
      <c r="C124" s="31">
        <v>928768.322706896</v>
      </c>
    </row>
    <row r="125" spans="1:3" ht="15" x14ac:dyDescent="0.2">
      <c r="A125" s="13" t="s">
        <v>138</v>
      </c>
      <c r="B125" s="12">
        <v>116823316.88169999</v>
      </c>
      <c r="C125" s="31">
        <v>253506.59763328897</v>
      </c>
    </row>
    <row r="126" spans="1:3" ht="15" x14ac:dyDescent="0.2">
      <c r="A126" s="13" t="s">
        <v>139</v>
      </c>
      <c r="B126" s="12">
        <v>1767353105.4482999</v>
      </c>
      <c r="C126" s="31">
        <v>3835156.2388228108</v>
      </c>
    </row>
    <row r="127" spans="1:3" ht="15" x14ac:dyDescent="0.2">
      <c r="A127" s="13" t="s">
        <v>140</v>
      </c>
      <c r="B127" s="12">
        <v>335667917.9914</v>
      </c>
      <c r="C127" s="31">
        <v>728399.38204133802</v>
      </c>
    </row>
    <row r="128" spans="1:3" ht="15" x14ac:dyDescent="0.2">
      <c r="A128" s="13" t="s">
        <v>141</v>
      </c>
      <c r="B128" s="12">
        <v>0</v>
      </c>
      <c r="C128" s="31">
        <v>0</v>
      </c>
    </row>
    <row r="129" spans="1:3" ht="15" x14ac:dyDescent="0.2">
      <c r="A129" s="13" t="s">
        <v>142</v>
      </c>
      <c r="B129" s="12">
        <v>725095103.54069996</v>
      </c>
      <c r="C129" s="31">
        <v>1573456.3746833189</v>
      </c>
    </row>
    <row r="130" spans="1:3" ht="15" x14ac:dyDescent="0.2">
      <c r="A130" s="14" t="s">
        <v>143</v>
      </c>
      <c r="B130" s="12">
        <v>2054778971.8445001</v>
      </c>
      <c r="C130" s="31">
        <v>4458870.368902565</v>
      </c>
    </row>
    <row r="131" spans="1:3" ht="15" x14ac:dyDescent="0.2">
      <c r="A131" s="13" t="s">
        <v>144</v>
      </c>
      <c r="B131" s="12">
        <v>248285581.91060001</v>
      </c>
      <c r="C131" s="31">
        <v>538779.71274600201</v>
      </c>
    </row>
    <row r="132" spans="1:3" ht="15" x14ac:dyDescent="0.2">
      <c r="A132" s="13" t="s">
        <v>145</v>
      </c>
      <c r="B132" s="12">
        <v>48823410.542800002</v>
      </c>
      <c r="C132" s="31">
        <v>105946.800877876</v>
      </c>
    </row>
    <row r="133" spans="1:3" ht="15" x14ac:dyDescent="0.2">
      <c r="A133" s="13" t="s">
        <v>146</v>
      </c>
      <c r="B133" s="12">
        <v>56120095.124799997</v>
      </c>
      <c r="C133" s="31">
        <v>121780.606420816</v>
      </c>
    </row>
    <row r="134" spans="1:3" ht="15" x14ac:dyDescent="0.2">
      <c r="A134" s="13" t="s">
        <v>147</v>
      </c>
      <c r="B134" s="12">
        <v>1973210192.4897001</v>
      </c>
      <c r="C134" s="31">
        <v>4281866.117702649</v>
      </c>
    </row>
    <row r="135" spans="1:3" ht="15" x14ac:dyDescent="0.2">
      <c r="A135" s="13" t="s">
        <v>148</v>
      </c>
      <c r="B135" s="12">
        <v>467290157.7719</v>
      </c>
      <c r="C135" s="31">
        <v>1014019.642365023</v>
      </c>
    </row>
    <row r="136" spans="1:3" ht="15" x14ac:dyDescent="0.2">
      <c r="A136" s="13" t="s">
        <v>149</v>
      </c>
      <c r="B136" s="12">
        <v>99071510.704099998</v>
      </c>
      <c r="C136" s="31">
        <v>214985.17822789698</v>
      </c>
    </row>
    <row r="137" spans="1:3" ht="15" x14ac:dyDescent="0.2">
      <c r="A137" s="13" t="s">
        <v>150</v>
      </c>
      <c r="B137" s="12">
        <v>835936440</v>
      </c>
      <c r="C137" s="31">
        <v>1813982.0748000001</v>
      </c>
    </row>
    <row r="138" spans="1:3" ht="15" x14ac:dyDescent="0.2">
      <c r="A138" s="13" t="s">
        <v>151</v>
      </c>
      <c r="B138" s="12">
        <v>103720909.67739999</v>
      </c>
      <c r="C138" s="31">
        <v>225074.37399995798</v>
      </c>
    </row>
    <row r="139" spans="1:3" ht="15" x14ac:dyDescent="0.2">
      <c r="A139" s="13" t="s">
        <v>152</v>
      </c>
      <c r="B139" s="12">
        <v>884256408.19570005</v>
      </c>
      <c r="C139" s="31">
        <v>1918836.4057846691</v>
      </c>
    </row>
    <row r="140" spans="1:3" ht="15" x14ac:dyDescent="0.2">
      <c r="A140" s="13" t="s">
        <v>153</v>
      </c>
      <c r="B140" s="12">
        <v>546226733.34039998</v>
      </c>
      <c r="C140" s="31">
        <v>1185312.0113486678</v>
      </c>
    </row>
    <row r="141" spans="1:3" ht="15" x14ac:dyDescent="0.2">
      <c r="A141" s="13" t="s">
        <v>154</v>
      </c>
      <c r="B141" s="12">
        <v>134100</v>
      </c>
      <c r="C141" s="31">
        <v>290.99700000000001</v>
      </c>
    </row>
    <row r="142" spans="1:3" ht="15" x14ac:dyDescent="0.2">
      <c r="A142" s="13" t="s">
        <v>155</v>
      </c>
      <c r="B142" s="12">
        <v>3309629056.2210999</v>
      </c>
      <c r="C142" s="31">
        <v>7181895.0519997859</v>
      </c>
    </row>
    <row r="143" spans="1:3" ht="15" x14ac:dyDescent="0.2">
      <c r="A143" s="13" t="s">
        <v>156</v>
      </c>
      <c r="B143" s="12">
        <v>559594941</v>
      </c>
      <c r="C143" s="31">
        <v>1214321.0219700001</v>
      </c>
    </row>
    <row r="144" spans="1:3" ht="15" x14ac:dyDescent="0.2">
      <c r="A144" s="13" t="s">
        <v>287</v>
      </c>
      <c r="B144" s="12">
        <v>0</v>
      </c>
      <c r="C144" s="31">
        <v>0</v>
      </c>
    </row>
    <row r="145" spans="1:3" ht="15" x14ac:dyDescent="0.2">
      <c r="A145" s="13" t="s">
        <v>158</v>
      </c>
      <c r="B145" s="12">
        <v>58556400.701099999</v>
      </c>
      <c r="C145" s="31">
        <v>127067.389521387</v>
      </c>
    </row>
    <row r="146" spans="1:3" ht="15" x14ac:dyDescent="0.2">
      <c r="A146" s="13" t="s">
        <v>159</v>
      </c>
      <c r="B146" s="12">
        <v>366603876.19749999</v>
      </c>
      <c r="C146" s="31">
        <v>795530.41134857503</v>
      </c>
    </row>
    <row r="147" spans="1:3" ht="15" x14ac:dyDescent="0.2">
      <c r="A147" s="13" t="s">
        <v>160</v>
      </c>
      <c r="B147" s="12">
        <v>171965610.7669</v>
      </c>
      <c r="C147" s="31">
        <v>373165.37536417297</v>
      </c>
    </row>
    <row r="148" spans="1:3" ht="15" x14ac:dyDescent="0.2">
      <c r="A148" s="15" t="s">
        <v>161</v>
      </c>
      <c r="B148" s="12">
        <v>230116317.38440001</v>
      </c>
      <c r="C148" s="31">
        <v>499352.40872414806</v>
      </c>
    </row>
    <row r="149" spans="1:3" ht="15" x14ac:dyDescent="0.2">
      <c r="A149" s="15" t="s">
        <v>162</v>
      </c>
      <c r="B149" s="12">
        <v>503274796.75419998</v>
      </c>
      <c r="C149" s="31">
        <v>1092106.308956614</v>
      </c>
    </row>
    <row r="150" spans="1:3" ht="15" x14ac:dyDescent="0.2">
      <c r="A150" s="11" t="s">
        <v>163</v>
      </c>
      <c r="B150" s="12">
        <v>9269402943.8006992</v>
      </c>
      <c r="C150" s="31">
        <v>20114604.388047516</v>
      </c>
    </row>
    <row r="151" spans="1:3" ht="15" x14ac:dyDescent="0.2">
      <c r="A151" s="13" t="s">
        <v>164</v>
      </c>
      <c r="B151" s="12">
        <v>173100432.51449999</v>
      </c>
      <c r="C151" s="31">
        <v>375627.93855646497</v>
      </c>
    </row>
    <row r="152" spans="1:3" ht="15" x14ac:dyDescent="0.2">
      <c r="A152" s="13" t="s">
        <v>165</v>
      </c>
      <c r="B152" s="12">
        <v>61924210.326800004</v>
      </c>
      <c r="C152" s="31">
        <v>134375.53640915599</v>
      </c>
    </row>
    <row r="153" spans="1:3" ht="15" x14ac:dyDescent="0.2">
      <c r="A153" s="13" t="s">
        <v>166</v>
      </c>
      <c r="B153" s="12">
        <v>0</v>
      </c>
      <c r="C153" s="31">
        <v>0</v>
      </c>
    </row>
    <row r="154" spans="1:3" ht="15" x14ac:dyDescent="0.2">
      <c r="A154" s="15" t="s">
        <v>167</v>
      </c>
      <c r="B154" s="12">
        <v>158502214.06709999</v>
      </c>
      <c r="C154" s="31">
        <v>343949.80452560697</v>
      </c>
    </row>
    <row r="155" spans="1:3" ht="15" x14ac:dyDescent="0.2">
      <c r="A155" s="16" t="s">
        <v>168</v>
      </c>
      <c r="B155" s="12">
        <v>1959687549.1491001</v>
      </c>
      <c r="C155" s="31">
        <v>4252521.9816535469</v>
      </c>
    </row>
    <row r="156" spans="1:3" ht="15" x14ac:dyDescent="0.2">
      <c r="A156" s="11" t="s">
        <v>169</v>
      </c>
      <c r="B156" s="12">
        <v>3250902831.5237002</v>
      </c>
      <c r="C156" s="31">
        <v>7054459.1444064295</v>
      </c>
    </row>
    <row r="157" spans="1:3" ht="15" x14ac:dyDescent="0.2">
      <c r="A157" s="13" t="s">
        <v>170</v>
      </c>
      <c r="B157" s="12">
        <v>163080325.0178</v>
      </c>
      <c r="C157" s="31">
        <v>353884.305288626</v>
      </c>
    </row>
    <row r="158" spans="1:3" ht="15" x14ac:dyDescent="0.2">
      <c r="A158" s="13" t="s">
        <v>171</v>
      </c>
      <c r="B158" s="12">
        <v>105436899.7975</v>
      </c>
      <c r="C158" s="31">
        <v>228798.07256057498</v>
      </c>
    </row>
    <row r="159" spans="1:3" ht="15" x14ac:dyDescent="0.2">
      <c r="A159" s="13" t="s">
        <v>172</v>
      </c>
      <c r="B159" s="12">
        <v>1394922250.6214001</v>
      </c>
      <c r="C159" s="31">
        <v>3026981.2838484384</v>
      </c>
    </row>
    <row r="160" spans="1:3" ht="15" x14ac:dyDescent="0.2">
      <c r="A160" s="13" t="s">
        <v>173</v>
      </c>
      <c r="B160" s="12">
        <v>9535718.1614999995</v>
      </c>
      <c r="C160" s="31">
        <v>20692.508410455001</v>
      </c>
    </row>
    <row r="161" spans="1:3" ht="15" x14ac:dyDescent="0.2">
      <c r="A161" s="13" t="s">
        <v>174</v>
      </c>
      <c r="B161" s="12">
        <v>383157612.36080003</v>
      </c>
      <c r="C161" s="31">
        <v>831452.01882293611</v>
      </c>
    </row>
    <row r="162" spans="1:3" ht="15" x14ac:dyDescent="0.2">
      <c r="A162" s="13" t="s">
        <v>175</v>
      </c>
      <c r="B162" s="12">
        <v>78150990.062700003</v>
      </c>
      <c r="C162" s="31">
        <v>169587.64843605901</v>
      </c>
    </row>
    <row r="163" spans="1:3" ht="15" x14ac:dyDescent="0.2">
      <c r="A163" s="13" t="s">
        <v>176</v>
      </c>
      <c r="B163" s="12">
        <v>265120859.48519999</v>
      </c>
      <c r="C163" s="31">
        <v>575312.265082884</v>
      </c>
    </row>
    <row r="164" spans="1:3" ht="15" x14ac:dyDescent="0.2">
      <c r="A164" s="13" t="s">
        <v>177</v>
      </c>
      <c r="B164" s="12">
        <v>2956674243.7786002</v>
      </c>
      <c r="C164" s="31">
        <v>6415983.1089995624</v>
      </c>
    </row>
    <row r="165" spans="1:3" ht="15" x14ac:dyDescent="0.2">
      <c r="A165" s="13" t="s">
        <v>178</v>
      </c>
      <c r="B165" s="12">
        <v>9387946530.5053005</v>
      </c>
      <c r="C165" s="31">
        <v>20371843.971196502</v>
      </c>
    </row>
    <row r="166" spans="1:3" ht="15" x14ac:dyDescent="0.2">
      <c r="A166" s="13" t="s">
        <v>179</v>
      </c>
      <c r="B166" s="12">
        <v>115761826.65440001</v>
      </c>
      <c r="C166" s="31">
        <v>251203.16384004802</v>
      </c>
    </row>
    <row r="167" spans="1:3" ht="15" x14ac:dyDescent="0.2">
      <c r="A167" s="13" t="s">
        <v>180</v>
      </c>
      <c r="B167" s="12">
        <v>625921083.1688</v>
      </c>
      <c r="C167" s="31">
        <v>1358248.7504762961</v>
      </c>
    </row>
    <row r="168" spans="1:3" ht="15" x14ac:dyDescent="0.2">
      <c r="A168" s="13" t="s">
        <v>181</v>
      </c>
      <c r="B168" s="12">
        <v>739119419.25080001</v>
      </c>
      <c r="C168" s="31">
        <v>1603889.1397742359</v>
      </c>
    </row>
    <row r="169" spans="1:3" ht="15" x14ac:dyDescent="0.2">
      <c r="A169" s="13" t="s">
        <v>182</v>
      </c>
      <c r="B169" s="12">
        <v>441014075.39579999</v>
      </c>
      <c r="C169" s="31">
        <v>957000.54360888596</v>
      </c>
    </row>
    <row r="170" spans="1:3" ht="15" x14ac:dyDescent="0.2">
      <c r="A170" s="14" t="s">
        <v>183</v>
      </c>
      <c r="B170" s="12">
        <v>272558724.03710002</v>
      </c>
      <c r="C170" s="31">
        <v>591452.43116050691</v>
      </c>
    </row>
    <row r="171" spans="1:3" ht="15" x14ac:dyDescent="0.2">
      <c r="A171" s="17" t="s">
        <v>184</v>
      </c>
      <c r="B171" s="12">
        <v>396918608.75129998</v>
      </c>
      <c r="C171" s="31">
        <v>861313.38099032093</v>
      </c>
    </row>
    <row r="172" spans="1:3" ht="15" x14ac:dyDescent="0.2">
      <c r="A172" s="13" t="s">
        <v>185</v>
      </c>
      <c r="B172" s="12">
        <v>1177436096.0573001</v>
      </c>
      <c r="C172" s="31">
        <v>2555036.3284443412</v>
      </c>
    </row>
    <row r="173" spans="1:3" ht="15" x14ac:dyDescent="0.2">
      <c r="A173" s="13" t="s">
        <v>186</v>
      </c>
      <c r="B173" s="12">
        <v>728183766.04709995</v>
      </c>
      <c r="C173" s="31">
        <v>1580158.7723222068</v>
      </c>
    </row>
    <row r="174" spans="1:3" ht="15" x14ac:dyDescent="0.2">
      <c r="A174" s="13" t="s">
        <v>187</v>
      </c>
      <c r="B174" s="12">
        <v>259340818.73800001</v>
      </c>
      <c r="C174" s="31">
        <v>562769.57666145999</v>
      </c>
    </row>
    <row r="175" spans="1:3" ht="15" x14ac:dyDescent="0.2">
      <c r="A175" s="13" t="s">
        <v>188</v>
      </c>
      <c r="B175" s="12">
        <v>599337225.70799994</v>
      </c>
      <c r="C175" s="31">
        <v>1300561.7797863598</v>
      </c>
    </row>
    <row r="176" spans="1:3" ht="15" x14ac:dyDescent="0.2">
      <c r="A176" s="13" t="s">
        <v>189</v>
      </c>
      <c r="B176" s="12">
        <v>857213090.44099998</v>
      </c>
      <c r="C176" s="31">
        <v>1860152.40625697</v>
      </c>
    </row>
    <row r="177" spans="1:3" ht="15" x14ac:dyDescent="0.2">
      <c r="A177" s="13" t="s">
        <v>190</v>
      </c>
      <c r="B177" s="12">
        <v>412250967.34500003</v>
      </c>
      <c r="C177" s="31">
        <v>894584.59913865011</v>
      </c>
    </row>
    <row r="178" spans="1:3" ht="15" x14ac:dyDescent="0.2">
      <c r="A178" s="13" t="s">
        <v>191</v>
      </c>
      <c r="B178" s="12">
        <v>517717091.28109998</v>
      </c>
      <c r="C178" s="31">
        <v>1123446.0880799869</v>
      </c>
    </row>
    <row r="179" spans="1:3" ht="15" x14ac:dyDescent="0.2">
      <c r="A179" s="13" t="s">
        <v>192</v>
      </c>
      <c r="B179" s="12">
        <v>1190136108.5090001</v>
      </c>
      <c r="C179" s="31">
        <v>2582595.3554645302</v>
      </c>
    </row>
    <row r="180" spans="1:3" ht="15" x14ac:dyDescent="0.2">
      <c r="A180" s="13" t="s">
        <v>193</v>
      </c>
      <c r="B180" s="12">
        <v>304502699.7446</v>
      </c>
      <c r="C180" s="31">
        <v>660770.85844578198</v>
      </c>
    </row>
    <row r="181" spans="1:3" ht="15" x14ac:dyDescent="0.2">
      <c r="A181" s="15" t="s">
        <v>194</v>
      </c>
      <c r="B181" s="12">
        <v>85577757.080899999</v>
      </c>
      <c r="C181" s="31">
        <v>185703.732865553</v>
      </c>
    </row>
    <row r="182" spans="1:3" ht="15" x14ac:dyDescent="0.2">
      <c r="A182" s="11" t="s">
        <v>195</v>
      </c>
      <c r="B182" s="12">
        <v>489894183.42549998</v>
      </c>
      <c r="C182" s="31">
        <v>1063070.3780333349</v>
      </c>
    </row>
    <row r="183" spans="1:3" ht="15" x14ac:dyDescent="0.2">
      <c r="A183" s="13" t="s">
        <v>196</v>
      </c>
      <c r="B183" s="12">
        <v>616625354.43239999</v>
      </c>
      <c r="C183" s="31">
        <v>1338077.0191183079</v>
      </c>
    </row>
    <row r="184" spans="1:3" ht="15" x14ac:dyDescent="0.2">
      <c r="A184" s="13" t="s">
        <v>197</v>
      </c>
      <c r="B184" s="12">
        <v>2894147.6453999998</v>
      </c>
      <c r="C184" s="31">
        <v>6280.3003905179994</v>
      </c>
    </row>
    <row r="185" spans="1:3" ht="15" x14ac:dyDescent="0.2">
      <c r="A185" s="13" t="s">
        <v>198</v>
      </c>
      <c r="B185" s="12">
        <v>31265352.171300001</v>
      </c>
      <c r="C185" s="31">
        <v>67845.814211721008</v>
      </c>
    </row>
    <row r="186" spans="1:3" ht="15" x14ac:dyDescent="0.2">
      <c r="A186" s="13" t="s">
        <v>199</v>
      </c>
      <c r="B186" s="12">
        <v>140587723.5381</v>
      </c>
      <c r="C186" s="31">
        <v>305075.360077677</v>
      </c>
    </row>
    <row r="187" spans="1:3" ht="15" x14ac:dyDescent="0.2">
      <c r="A187" s="13" t="s">
        <v>200</v>
      </c>
      <c r="B187" s="12">
        <v>669798290.84630001</v>
      </c>
      <c r="C187" s="31">
        <v>1453462.2911364711</v>
      </c>
    </row>
    <row r="188" spans="1:3" ht="15" x14ac:dyDescent="0.2">
      <c r="A188" s="13" t="s">
        <v>201</v>
      </c>
      <c r="B188" s="12">
        <v>1652176375.3345001</v>
      </c>
      <c r="C188" s="31">
        <v>3585222.734475865</v>
      </c>
    </row>
    <row r="189" spans="1:3" ht="15" x14ac:dyDescent="0.2">
      <c r="A189" s="13" t="s">
        <v>202</v>
      </c>
      <c r="B189" s="12">
        <v>651378221.67050004</v>
      </c>
      <c r="C189" s="31">
        <v>1413490.741024985</v>
      </c>
    </row>
    <row r="190" spans="1:3" ht="15" x14ac:dyDescent="0.2">
      <c r="A190" s="13" t="s">
        <v>203</v>
      </c>
      <c r="B190" s="24">
        <v>330498368</v>
      </c>
      <c r="C190" s="31">
        <v>717181.45855999994</v>
      </c>
    </row>
    <row r="191" spans="1:3" ht="15" x14ac:dyDescent="0.2">
      <c r="A191" s="13" t="s">
        <v>204</v>
      </c>
      <c r="B191" s="12">
        <v>673660421.36090004</v>
      </c>
      <c r="C191" s="31">
        <v>1461843.1143531529</v>
      </c>
    </row>
    <row r="192" spans="1:3" ht="15" x14ac:dyDescent="0.2">
      <c r="A192" s="13" t="s">
        <v>205</v>
      </c>
      <c r="B192" s="12">
        <v>93264117.0009</v>
      </c>
      <c r="C192" s="31">
        <v>202383.13389195298</v>
      </c>
    </row>
    <row r="193" spans="1:3" ht="15" x14ac:dyDescent="0.2">
      <c r="A193" s="13" t="s">
        <v>206</v>
      </c>
      <c r="B193" s="12">
        <v>6616439.2116999999</v>
      </c>
      <c r="C193" s="31">
        <v>14357.673089389</v>
      </c>
    </row>
    <row r="194" spans="1:3" ht="15" x14ac:dyDescent="0.2">
      <c r="A194" s="13" t="s">
        <v>207</v>
      </c>
      <c r="B194" s="12">
        <v>270210681.34179997</v>
      </c>
      <c r="C194" s="31">
        <v>586357.17851170583</v>
      </c>
    </row>
    <row r="195" spans="1:3" ht="15" x14ac:dyDescent="0.2">
      <c r="A195" s="13" t="s">
        <v>208</v>
      </c>
      <c r="B195" s="12">
        <v>244814140.15560001</v>
      </c>
      <c r="C195" s="31">
        <v>531246.68413765193</v>
      </c>
    </row>
    <row r="196" spans="1:3" ht="15" x14ac:dyDescent="0.2">
      <c r="A196" s="13" t="s">
        <v>209</v>
      </c>
      <c r="B196" s="12">
        <v>273732118.5654</v>
      </c>
      <c r="C196" s="31">
        <v>593998.69728691806</v>
      </c>
    </row>
    <row r="197" spans="1:3" ht="15" x14ac:dyDescent="0.2">
      <c r="A197" s="13" t="s">
        <v>210</v>
      </c>
      <c r="B197" s="12">
        <v>1013491635.7898999</v>
      </c>
      <c r="C197" s="31">
        <v>2199276.8496640832</v>
      </c>
    </row>
    <row r="198" spans="1:3" ht="15" x14ac:dyDescent="0.2">
      <c r="A198" s="15" t="s">
        <v>211</v>
      </c>
      <c r="B198" s="12">
        <v>467296435.88120002</v>
      </c>
      <c r="C198" s="31">
        <v>1014033.2658622039</v>
      </c>
    </row>
    <row r="199" spans="1:3" ht="15" x14ac:dyDescent="0.2">
      <c r="A199" s="15" t="s">
        <v>212</v>
      </c>
      <c r="B199" s="12">
        <v>5485901727.9090004</v>
      </c>
      <c r="C199" s="31">
        <v>11904406.74956253</v>
      </c>
    </row>
    <row r="200" spans="1:3" ht="15" x14ac:dyDescent="0.2">
      <c r="A200" s="11" t="s">
        <v>213</v>
      </c>
      <c r="B200" s="12">
        <v>66173708.927599996</v>
      </c>
      <c r="C200" s="31">
        <v>143596.94837289199</v>
      </c>
    </row>
    <row r="201" spans="1:3" ht="15" x14ac:dyDescent="0.2">
      <c r="A201" s="13" t="s">
        <v>214</v>
      </c>
      <c r="B201" s="12">
        <v>936757482.58510005</v>
      </c>
      <c r="C201" s="31">
        <v>2032763.737209667</v>
      </c>
    </row>
    <row r="202" spans="1:3" ht="15" x14ac:dyDescent="0.2">
      <c r="A202" s="13" t="s">
        <v>215</v>
      </c>
      <c r="B202" s="12">
        <v>95545329.678100005</v>
      </c>
      <c r="C202" s="31">
        <v>207333.365401477</v>
      </c>
    </row>
    <row r="203" spans="1:3" ht="15" x14ac:dyDescent="0.2">
      <c r="A203" s="13" t="s">
        <v>216</v>
      </c>
      <c r="B203" s="12">
        <v>544115018.85169995</v>
      </c>
      <c r="C203" s="31">
        <v>1180729.5909081888</v>
      </c>
    </row>
    <row r="204" spans="1:3" ht="15" x14ac:dyDescent="0.2">
      <c r="A204" s="13" t="s">
        <v>217</v>
      </c>
      <c r="B204" s="12">
        <v>2308064093.7038002</v>
      </c>
      <c r="C204" s="31">
        <v>5008499.0833372455</v>
      </c>
    </row>
    <row r="205" spans="1:3" ht="15" x14ac:dyDescent="0.2">
      <c r="A205" s="13" t="s">
        <v>218</v>
      </c>
      <c r="B205" s="12">
        <v>271767960.38099998</v>
      </c>
      <c r="C205" s="31">
        <v>589736.47402676998</v>
      </c>
    </row>
    <row r="206" spans="1:3" ht="15" x14ac:dyDescent="0.2">
      <c r="A206" s="15" t="s">
        <v>219</v>
      </c>
      <c r="B206" s="12">
        <v>24870890.120200001</v>
      </c>
      <c r="C206" s="31">
        <v>53969.831560833998</v>
      </c>
    </row>
    <row r="207" spans="1:3" ht="15" x14ac:dyDescent="0.2">
      <c r="A207" s="15" t="s">
        <v>220</v>
      </c>
      <c r="B207" s="12">
        <v>168597919.1349</v>
      </c>
      <c r="C207" s="31">
        <v>365857.48452273296</v>
      </c>
    </row>
    <row r="208" spans="1:3" ht="15" x14ac:dyDescent="0.2">
      <c r="A208" s="11" t="s">
        <v>221</v>
      </c>
      <c r="B208" s="12">
        <v>2172875694.8917999</v>
      </c>
      <c r="C208" s="31">
        <v>4715140.2579152063</v>
      </c>
    </row>
    <row r="209" spans="1:3" ht="15" x14ac:dyDescent="0.2">
      <c r="A209" s="13" t="s">
        <v>222</v>
      </c>
      <c r="B209" s="12">
        <v>4690228546.4169998</v>
      </c>
      <c r="C209" s="31">
        <v>10177795.94572489</v>
      </c>
    </row>
    <row r="210" spans="1:3" ht="15" x14ac:dyDescent="0.2">
      <c r="A210" s="13" t="s">
        <v>223</v>
      </c>
      <c r="B210" s="12">
        <v>132057434.1821</v>
      </c>
      <c r="C210" s="31">
        <v>286564.63217515702</v>
      </c>
    </row>
    <row r="211" spans="1:3" ht="15" x14ac:dyDescent="0.2">
      <c r="A211" s="14" t="s">
        <v>224</v>
      </c>
      <c r="B211" s="12">
        <v>456993193.01160002</v>
      </c>
      <c r="C211" s="31">
        <v>991675.22883517202</v>
      </c>
    </row>
    <row r="212" spans="1:3" ht="15" x14ac:dyDescent="0.2">
      <c r="A212" s="13" t="s">
        <v>225</v>
      </c>
      <c r="B212" s="12">
        <v>635836207.45179999</v>
      </c>
      <c r="C212" s="31">
        <v>1379764.5701704058</v>
      </c>
    </row>
    <row r="213" spans="1:3" ht="15" x14ac:dyDescent="0.2">
      <c r="A213" s="13" t="s">
        <v>226</v>
      </c>
      <c r="B213" s="12">
        <v>403283884.25779998</v>
      </c>
      <c r="C213" s="31">
        <v>875126.02883942588</v>
      </c>
    </row>
    <row r="214" spans="1:3" ht="15" x14ac:dyDescent="0.2">
      <c r="A214" s="13" t="s">
        <v>227</v>
      </c>
      <c r="B214" s="12">
        <v>2321136.0946999998</v>
      </c>
      <c r="C214" s="31">
        <v>5036.8653254989995</v>
      </c>
    </row>
    <row r="215" spans="1:3" ht="15" x14ac:dyDescent="0.2">
      <c r="A215" s="13" t="s">
        <v>228</v>
      </c>
      <c r="B215" s="12">
        <v>1630242270.8333001</v>
      </c>
      <c r="C215" s="31">
        <v>3537625.727708261</v>
      </c>
    </row>
    <row r="216" spans="1:3" ht="15" x14ac:dyDescent="0.2">
      <c r="A216" s="13" t="s">
        <v>229</v>
      </c>
      <c r="B216" s="12">
        <v>1362600.72</v>
      </c>
      <c r="C216" s="31">
        <v>2956.8435623999999</v>
      </c>
    </row>
    <row r="217" spans="1:3" ht="15" x14ac:dyDescent="0.2">
      <c r="A217" s="13" t="s">
        <v>230</v>
      </c>
      <c r="B217" s="12">
        <v>50064479.8706</v>
      </c>
      <c r="C217" s="31">
        <v>108639.921319202</v>
      </c>
    </row>
    <row r="218" spans="1:3" ht="15" x14ac:dyDescent="0.2">
      <c r="A218" s="13" t="s">
        <v>231</v>
      </c>
      <c r="B218" s="12">
        <v>50484440.187399998</v>
      </c>
      <c r="C218" s="31">
        <v>109551.23520665799</v>
      </c>
    </row>
    <row r="219" spans="1:3" ht="15" x14ac:dyDescent="0.2">
      <c r="A219" s="13" t="s">
        <v>232</v>
      </c>
      <c r="B219" s="12">
        <v>875095509.16110003</v>
      </c>
      <c r="C219" s="31">
        <v>1898957.2548795869</v>
      </c>
    </row>
    <row r="220" spans="1:3" ht="15" x14ac:dyDescent="0.2">
      <c r="A220" s="13" t="s">
        <v>233</v>
      </c>
      <c r="B220" s="12">
        <v>148433482.04440001</v>
      </c>
      <c r="C220" s="31">
        <v>322100.65603634797</v>
      </c>
    </row>
    <row r="221" spans="1:3" ht="15" x14ac:dyDescent="0.2">
      <c r="A221" s="13" t="s">
        <v>234</v>
      </c>
      <c r="B221" s="12">
        <v>198722686.0751</v>
      </c>
      <c r="C221" s="31">
        <v>431228.22878296697</v>
      </c>
    </row>
    <row r="222" spans="1:3" ht="15" x14ac:dyDescent="0.2">
      <c r="A222" s="13" t="s">
        <v>235</v>
      </c>
      <c r="B222" s="12">
        <v>54032857.648100004</v>
      </c>
      <c r="C222" s="31">
        <v>117251.30109637701</v>
      </c>
    </row>
    <row r="223" spans="1:3" ht="15" x14ac:dyDescent="0.2">
      <c r="A223" s="13" t="s">
        <v>236</v>
      </c>
      <c r="B223" s="12">
        <v>71982032.753099993</v>
      </c>
      <c r="C223" s="31">
        <v>156201.01107422699</v>
      </c>
    </row>
    <row r="224" spans="1:3" ht="15" x14ac:dyDescent="0.2">
      <c r="A224" s="13" t="s">
        <v>237</v>
      </c>
      <c r="B224" s="12">
        <v>247209617.55630001</v>
      </c>
      <c r="C224" s="31">
        <v>536444.87009717105</v>
      </c>
    </row>
    <row r="225" spans="1:3" ht="15" x14ac:dyDescent="0.2">
      <c r="A225" s="13" t="s">
        <v>238</v>
      </c>
      <c r="B225" s="12">
        <v>503657932.94999999</v>
      </c>
      <c r="C225" s="31">
        <v>1092937.7145014999</v>
      </c>
    </row>
    <row r="226" spans="1:3" ht="15" x14ac:dyDescent="0.2">
      <c r="A226" s="13" t="s">
        <v>239</v>
      </c>
      <c r="B226" s="12">
        <v>40891936.893299997</v>
      </c>
      <c r="C226" s="31">
        <v>88735.503058460992</v>
      </c>
    </row>
    <row r="227" spans="1:3" ht="15" x14ac:dyDescent="0.2">
      <c r="A227" s="13" t="s">
        <v>240</v>
      </c>
      <c r="B227" s="12">
        <v>1297876494.7544999</v>
      </c>
      <c r="C227" s="31">
        <v>2816391.9936172646</v>
      </c>
    </row>
    <row r="228" spans="1:3" ht="15" x14ac:dyDescent="0.2">
      <c r="A228" s="13" t="s">
        <v>241</v>
      </c>
      <c r="B228" s="12">
        <v>14618148.079600001</v>
      </c>
      <c r="C228" s="31">
        <v>31721.381332731999</v>
      </c>
    </row>
    <row r="229" spans="1:3" ht="15" x14ac:dyDescent="0.2">
      <c r="A229" s="13" t="s">
        <v>242</v>
      </c>
      <c r="B229" s="12">
        <v>140371452.20519999</v>
      </c>
      <c r="C229" s="31">
        <v>304606.05128528399</v>
      </c>
    </row>
    <row r="230" spans="1:3" ht="15" x14ac:dyDescent="0.2">
      <c r="A230" s="13" t="s">
        <v>243</v>
      </c>
      <c r="B230" s="12">
        <v>51491129.806100003</v>
      </c>
      <c r="C230" s="31">
        <v>111735.75167923702</v>
      </c>
    </row>
    <row r="231" spans="1:3" ht="15" x14ac:dyDescent="0.2">
      <c r="A231" s="13" t="s">
        <v>244</v>
      </c>
      <c r="B231" s="12">
        <v>1264567279.6701</v>
      </c>
      <c r="C231" s="31">
        <v>2744110.9968841164</v>
      </c>
    </row>
    <row r="232" spans="1:3" ht="15" x14ac:dyDescent="0.2">
      <c r="A232" s="13" t="s">
        <v>245</v>
      </c>
      <c r="B232" s="12">
        <v>79601249.746600002</v>
      </c>
      <c r="C232" s="31">
        <v>172734.711950122</v>
      </c>
    </row>
    <row r="233" spans="1:3" ht="15" x14ac:dyDescent="0.2">
      <c r="A233" s="13" t="s">
        <v>246</v>
      </c>
      <c r="B233" s="12">
        <v>278906929.801</v>
      </c>
      <c r="C233" s="31">
        <v>605228.03766816994</v>
      </c>
    </row>
    <row r="234" spans="1:3" ht="15" x14ac:dyDescent="0.2">
      <c r="A234" s="13" t="s">
        <v>247</v>
      </c>
      <c r="B234" s="12">
        <v>556307607.02690005</v>
      </c>
      <c r="C234" s="31">
        <v>1207187.507248373</v>
      </c>
    </row>
    <row r="235" spans="1:3" ht="15" x14ac:dyDescent="0.2">
      <c r="A235" s="13" t="s">
        <v>248</v>
      </c>
      <c r="B235" s="12">
        <v>331536664.18629998</v>
      </c>
      <c r="C235" s="31">
        <v>719434.56128427084</v>
      </c>
    </row>
    <row r="236" spans="1:3" ht="15" x14ac:dyDescent="0.2">
      <c r="A236" s="13" t="s">
        <v>249</v>
      </c>
      <c r="B236" s="12">
        <v>141167469.0898</v>
      </c>
      <c r="C236" s="31">
        <v>306333.40792486595</v>
      </c>
    </row>
    <row r="237" spans="1:3" ht="15" x14ac:dyDescent="0.2">
      <c r="A237" s="13" t="s">
        <v>286</v>
      </c>
      <c r="B237" s="12">
        <v>6487137.5739000002</v>
      </c>
      <c r="C237" s="31">
        <v>14077.088535363</v>
      </c>
    </row>
    <row r="238" spans="1:3" ht="15" x14ac:dyDescent="0.2">
      <c r="A238" s="13" t="s">
        <v>251</v>
      </c>
      <c r="B238" s="12">
        <v>366147376.77200001</v>
      </c>
      <c r="C238" s="31">
        <v>794539.80759523995</v>
      </c>
    </row>
    <row r="239" spans="1:3" ht="15" x14ac:dyDescent="0.2">
      <c r="A239" s="14" t="s">
        <v>252</v>
      </c>
      <c r="B239" s="12">
        <v>504988538.11040002</v>
      </c>
      <c r="C239" s="31">
        <v>1095825.1276995679</v>
      </c>
    </row>
    <row r="240" spans="1:3" ht="15" x14ac:dyDescent="0.2">
      <c r="A240" s="13" t="s">
        <v>253</v>
      </c>
      <c r="B240" s="12">
        <v>106425741.2394</v>
      </c>
      <c r="C240" s="31">
        <v>230943.858489498</v>
      </c>
    </row>
    <row r="241" spans="1:3" ht="15" x14ac:dyDescent="0.2">
      <c r="A241" s="13" t="s">
        <v>254</v>
      </c>
      <c r="B241" s="12">
        <v>1005536517.2423</v>
      </c>
      <c r="C241" s="31">
        <v>2182014.2424157909</v>
      </c>
    </row>
    <row r="242" spans="1:3" ht="15" x14ac:dyDescent="0.2">
      <c r="A242" s="15" t="s">
        <v>255</v>
      </c>
      <c r="B242" s="12">
        <v>114999676.63330001</v>
      </c>
      <c r="C242" s="31">
        <v>249549.29829426101</v>
      </c>
    </row>
    <row r="243" spans="1:3" ht="15" x14ac:dyDescent="0.2">
      <c r="A243" s="11" t="s">
        <v>256</v>
      </c>
      <c r="B243" s="12">
        <v>992463296.84300005</v>
      </c>
      <c r="C243" s="31">
        <v>2153645.3541493099</v>
      </c>
    </row>
    <row r="244" spans="1:3" ht="15" x14ac:dyDescent="0.2">
      <c r="A244" s="13" t="s">
        <v>257</v>
      </c>
      <c r="B244" s="12">
        <v>391785024.52770001</v>
      </c>
      <c r="C244" s="31">
        <v>850173.50322510896</v>
      </c>
    </row>
    <row r="245" spans="1:3" ht="15" x14ac:dyDescent="0.2">
      <c r="A245" s="13" t="s">
        <v>258</v>
      </c>
      <c r="B245" s="12">
        <v>266899613.60249999</v>
      </c>
      <c r="C245" s="31">
        <v>579172.16151742497</v>
      </c>
    </row>
    <row r="246" spans="1:3" ht="15" x14ac:dyDescent="0.2">
      <c r="A246" s="13" t="s">
        <v>259</v>
      </c>
      <c r="B246" s="12">
        <v>62195825.740999997</v>
      </c>
      <c r="C246" s="31">
        <v>134964.94185797</v>
      </c>
    </row>
    <row r="247" spans="1:3" ht="15" x14ac:dyDescent="0.2">
      <c r="A247" s="15" t="s">
        <v>260</v>
      </c>
      <c r="B247" s="12">
        <v>214723375.64019999</v>
      </c>
      <c r="C247" s="31">
        <v>465949.72513923392</v>
      </c>
    </row>
    <row r="248" spans="1:3" ht="15" x14ac:dyDescent="0.2">
      <c r="A248" s="15" t="s">
        <v>261</v>
      </c>
      <c r="B248" s="12">
        <v>352301188.10229999</v>
      </c>
      <c r="C248" s="31">
        <v>764493.578181991</v>
      </c>
    </row>
    <row r="249" spans="1:3" ht="15" x14ac:dyDescent="0.2">
      <c r="A249" s="11" t="s">
        <v>262</v>
      </c>
      <c r="B249" s="12">
        <v>818943055.07410002</v>
      </c>
      <c r="C249" s="31">
        <v>1777106.4295107969</v>
      </c>
    </row>
    <row r="250" spans="1:3" ht="15" x14ac:dyDescent="0.2">
      <c r="A250" s="13" t="s">
        <v>263</v>
      </c>
      <c r="B250" s="12">
        <v>198272431.32390001</v>
      </c>
      <c r="C250" s="31">
        <v>430251.17597286304</v>
      </c>
    </row>
    <row r="251" spans="1:3" ht="15" x14ac:dyDescent="0.2">
      <c r="A251" s="13" t="s">
        <v>264</v>
      </c>
      <c r="B251" s="12">
        <v>89685040.789499998</v>
      </c>
      <c r="C251" s="31">
        <v>194616.53851321497</v>
      </c>
    </row>
    <row r="252" spans="1:3" ht="15" x14ac:dyDescent="0.2">
      <c r="A252" s="13" t="s">
        <v>265</v>
      </c>
      <c r="B252" s="12">
        <v>8438880.3749000002</v>
      </c>
      <c r="C252" s="31">
        <v>18312.370413532997</v>
      </c>
    </row>
    <row r="253" spans="1:3" ht="15" x14ac:dyDescent="0.2">
      <c r="A253" s="13" t="s">
        <v>266</v>
      </c>
      <c r="B253" s="12">
        <v>167781588.86070001</v>
      </c>
      <c r="C253" s="31">
        <v>364086.04782771901</v>
      </c>
    </row>
    <row r="254" spans="1:3" ht="15" x14ac:dyDescent="0.2">
      <c r="A254" s="13" t="s">
        <v>267</v>
      </c>
      <c r="B254" s="12">
        <v>179645868.60910001</v>
      </c>
      <c r="C254" s="31">
        <v>389831.53488174698</v>
      </c>
    </row>
    <row r="255" spans="1:3" ht="15" x14ac:dyDescent="0.2">
      <c r="A255" s="13" t="s">
        <v>268</v>
      </c>
      <c r="B255" s="12">
        <v>188481488.57730001</v>
      </c>
      <c r="C255" s="31">
        <v>409004.83021274104</v>
      </c>
    </row>
    <row r="256" spans="1:3" ht="15" x14ac:dyDescent="0.2">
      <c r="A256" s="13" t="s">
        <v>269</v>
      </c>
      <c r="B256" s="12">
        <v>374887336.85640001</v>
      </c>
      <c r="C256" s="31">
        <v>813505.52097838791</v>
      </c>
    </row>
    <row r="257" spans="1:3" ht="15" x14ac:dyDescent="0.2">
      <c r="A257" s="15" t="s">
        <v>270</v>
      </c>
      <c r="B257" s="12">
        <v>223010669.97780001</v>
      </c>
      <c r="C257" s="31">
        <v>483933.15385182603</v>
      </c>
    </row>
    <row r="258" spans="1:3" ht="15" x14ac:dyDescent="0.2">
      <c r="A258" s="15" t="s">
        <v>271</v>
      </c>
      <c r="B258" s="12">
        <v>2480143561.8358002</v>
      </c>
      <c r="C258" s="31">
        <v>5381911.5291836867</v>
      </c>
    </row>
    <row r="259" spans="1:3" ht="15" x14ac:dyDescent="0.2">
      <c r="A259" s="11" t="s">
        <v>272</v>
      </c>
      <c r="B259" s="12">
        <v>28216925.202199999</v>
      </c>
      <c r="C259" s="31">
        <v>61230.727688773994</v>
      </c>
    </row>
    <row r="260" spans="1:3" ht="15" x14ac:dyDescent="0.2">
      <c r="A260" s="13" t="s">
        <v>273</v>
      </c>
      <c r="B260" s="12">
        <v>2056563160.5035</v>
      </c>
      <c r="C260" s="31">
        <v>4462742.0582925947</v>
      </c>
    </row>
    <row r="261" spans="1:3" ht="15" x14ac:dyDescent="0.2">
      <c r="A261" s="15" t="s">
        <v>274</v>
      </c>
      <c r="B261" s="12">
        <v>238970304.33059999</v>
      </c>
      <c r="C261" s="31">
        <v>518565.56039740198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84"/>
  <sheetViews>
    <sheetView topLeftCell="A40" workbookViewId="0">
      <selection activeCell="B4" sqref="B1:B65536"/>
    </sheetView>
  </sheetViews>
  <sheetFormatPr defaultRowHeight="12.75" x14ac:dyDescent="0.2"/>
  <cols>
    <col min="1" max="3" width="38.140625" customWidth="1"/>
    <col min="4" max="4" width="29.5703125" hidden="1" customWidth="1"/>
    <col min="6" max="6" width="15.85546875" bestFit="1" customWidth="1"/>
    <col min="7" max="7" width="18.85546875" bestFit="1" customWidth="1"/>
    <col min="9" max="9" width="15" bestFit="1" customWidth="1"/>
    <col min="11" max="11" width="17.42578125" bestFit="1" customWidth="1"/>
    <col min="12" max="12" width="14.85546875" bestFit="1" customWidth="1"/>
    <col min="14" max="14" width="17.42578125" bestFit="1" customWidth="1"/>
  </cols>
  <sheetData>
    <row r="1" spans="1:12" ht="15.75" x14ac:dyDescent="0.25">
      <c r="A1" s="60" t="s">
        <v>0</v>
      </c>
      <c r="B1" s="60"/>
      <c r="C1" s="60"/>
      <c r="F1" s="29"/>
    </row>
    <row r="2" spans="1:12" ht="15.75" x14ac:dyDescent="0.25">
      <c r="A2" s="60" t="s">
        <v>1</v>
      </c>
      <c r="B2" s="60"/>
      <c r="C2" s="60"/>
      <c r="F2" s="28"/>
    </row>
    <row r="3" spans="1:12" ht="16.5" thickBot="1" x14ac:dyDescent="0.3">
      <c r="A3" s="61" t="s">
        <v>290</v>
      </c>
      <c r="B3" s="61"/>
      <c r="C3" s="61"/>
      <c r="F3" s="28"/>
    </row>
    <row r="4" spans="1:12" ht="16.5" thickTop="1" x14ac:dyDescent="0.25">
      <c r="A4" s="1"/>
      <c r="B4" s="2"/>
      <c r="C4" s="2" t="s">
        <v>4</v>
      </c>
      <c r="D4" s="33"/>
      <c r="F4" s="28"/>
    </row>
    <row r="5" spans="1:12" ht="15.75" x14ac:dyDescent="0.25">
      <c r="A5" s="3" t="s">
        <v>2</v>
      </c>
      <c r="B5" s="4" t="s">
        <v>3</v>
      </c>
      <c r="C5" s="4" t="s">
        <v>7</v>
      </c>
      <c r="D5" s="34"/>
    </row>
    <row r="6" spans="1:12" ht="15.75" x14ac:dyDescent="0.25">
      <c r="A6" s="3" t="s">
        <v>5</v>
      </c>
      <c r="B6" s="4" t="s">
        <v>6</v>
      </c>
      <c r="C6" s="4" t="s">
        <v>10</v>
      </c>
      <c r="D6" s="5" t="s">
        <v>284</v>
      </c>
    </row>
    <row r="7" spans="1:12" ht="15.75" x14ac:dyDescent="0.25">
      <c r="A7" s="3" t="s">
        <v>8</v>
      </c>
      <c r="B7" s="4" t="s">
        <v>9</v>
      </c>
      <c r="C7" s="4" t="s">
        <v>12</v>
      </c>
      <c r="D7" s="34"/>
    </row>
    <row r="8" spans="1:12" ht="16.5" thickBot="1" x14ac:dyDescent="0.3">
      <c r="A8" s="47" t="s">
        <v>289</v>
      </c>
      <c r="B8" s="4" t="s">
        <v>11</v>
      </c>
      <c r="C8" s="48">
        <v>2.17</v>
      </c>
      <c r="D8" s="34"/>
      <c r="F8" s="45"/>
    </row>
    <row r="9" spans="1:12" ht="17.25" thickTop="1" thickBot="1" x14ac:dyDescent="0.3">
      <c r="A9" s="6" t="s">
        <v>13</v>
      </c>
      <c r="B9" s="46">
        <v>42461</v>
      </c>
      <c r="C9" s="32" t="s">
        <v>283</v>
      </c>
      <c r="D9" s="35"/>
      <c r="I9" s="9">
        <f>SUM(I11:I270)</f>
        <v>0</v>
      </c>
    </row>
    <row r="10" spans="1:12" ht="17.25" thickTop="1" thickBot="1" x14ac:dyDescent="0.3">
      <c r="A10" s="7" t="s">
        <v>14</v>
      </c>
      <c r="B10" s="8">
        <f>SUM(B11:B270)</f>
        <v>167327039577.72693</v>
      </c>
      <c r="C10" s="9">
        <f>SUM(C11:C270)</f>
        <v>363099675.88366741</v>
      </c>
      <c r="D10" s="8">
        <f>SUM(D11:D270)</f>
        <v>0</v>
      </c>
      <c r="G10" s="10"/>
    </row>
    <row r="11" spans="1:12" ht="16.5" thickTop="1" x14ac:dyDescent="0.25">
      <c r="A11" s="11" t="s">
        <v>15</v>
      </c>
      <c r="B11" s="12">
        <v>101628414.00210001</v>
      </c>
      <c r="C11" s="31">
        <f>B11*C8/1000</f>
        <v>220533.658384557</v>
      </c>
      <c r="D11" s="31"/>
      <c r="F11" s="21" t="s">
        <v>15</v>
      </c>
      <c r="G11" s="21" t="s">
        <v>15</v>
      </c>
      <c r="H11" t="str">
        <f>IF(A11=F11,"good","no")</f>
        <v>good</v>
      </c>
      <c r="I11" s="25">
        <f>B11*$G$5/1000</f>
        <v>0</v>
      </c>
      <c r="K11" s="26">
        <v>96036367</v>
      </c>
      <c r="L11" s="25">
        <f>B11-K11</f>
        <v>5592047.0021000057</v>
      </c>
    </row>
    <row r="12" spans="1:12" ht="15.75" x14ac:dyDescent="0.25">
      <c r="A12" s="13" t="s">
        <v>16</v>
      </c>
      <c r="B12" s="12">
        <v>110627996.7553</v>
      </c>
      <c r="C12" s="31">
        <v>240062.75295900099</v>
      </c>
      <c r="D12" s="31"/>
      <c r="F12" s="21" t="s">
        <v>16</v>
      </c>
      <c r="G12" s="21" t="s">
        <v>16</v>
      </c>
      <c r="H12" t="str">
        <f t="shared" ref="H12:H75" si="0">IF(A12=F12,"good","no")</f>
        <v>good</v>
      </c>
      <c r="I12" s="25">
        <f t="shared" ref="I12:I75" si="1">B12*$G$5/1000</f>
        <v>0</v>
      </c>
      <c r="K12" s="26">
        <v>98803230</v>
      </c>
      <c r="L12" s="25">
        <f t="shared" ref="L12:L75" si="2">B12-K12</f>
        <v>11824766.7553</v>
      </c>
    </row>
    <row r="13" spans="1:12" ht="15.75" x14ac:dyDescent="0.25">
      <c r="A13" s="13" t="s">
        <v>17</v>
      </c>
      <c r="B13" s="12">
        <v>182915823.59850001</v>
      </c>
      <c r="C13" s="31">
        <v>396927.33720874501</v>
      </c>
      <c r="D13" s="31"/>
      <c r="F13" s="21" t="s">
        <v>17</v>
      </c>
      <c r="G13" s="21" t="s">
        <v>17</v>
      </c>
      <c r="H13" t="str">
        <f t="shared" si="0"/>
        <v>good</v>
      </c>
      <c r="I13" s="25">
        <f t="shared" si="1"/>
        <v>0</v>
      </c>
      <c r="K13" s="26">
        <v>178624316</v>
      </c>
      <c r="L13" s="25">
        <f t="shared" si="2"/>
        <v>4291507.5985000134</v>
      </c>
    </row>
    <row r="14" spans="1:12" ht="15.75" x14ac:dyDescent="0.25">
      <c r="A14" s="13" t="s">
        <v>18</v>
      </c>
      <c r="B14" s="12">
        <v>273477260.50709999</v>
      </c>
      <c r="C14" s="31">
        <v>593445.65530040697</v>
      </c>
      <c r="D14" s="31"/>
      <c r="F14" s="21" t="s">
        <v>18</v>
      </c>
      <c r="G14" s="21" t="s">
        <v>18</v>
      </c>
      <c r="H14" t="str">
        <f t="shared" si="0"/>
        <v>good</v>
      </c>
      <c r="I14" s="25">
        <f t="shared" si="1"/>
        <v>0</v>
      </c>
      <c r="K14" s="26">
        <v>245534977</v>
      </c>
      <c r="L14" s="25">
        <f t="shared" si="2"/>
        <v>27942283.507099986</v>
      </c>
    </row>
    <row r="15" spans="1:12" ht="15.75" x14ac:dyDescent="0.25">
      <c r="A15" s="13" t="s">
        <v>19</v>
      </c>
      <c r="B15" s="12">
        <v>160398935.24419999</v>
      </c>
      <c r="C15" s="31">
        <v>348065.68947991397</v>
      </c>
      <c r="D15" s="31"/>
      <c r="F15" s="21" t="s">
        <v>19</v>
      </c>
      <c r="G15" s="21" t="s">
        <v>19</v>
      </c>
      <c r="H15" t="str">
        <f t="shared" si="0"/>
        <v>good</v>
      </c>
      <c r="I15" s="25">
        <f t="shared" si="1"/>
        <v>0</v>
      </c>
      <c r="K15" s="26">
        <v>152747233</v>
      </c>
      <c r="L15" s="25">
        <f t="shared" si="2"/>
        <v>7651702.2441999912</v>
      </c>
    </row>
    <row r="16" spans="1:12" ht="15.75" x14ac:dyDescent="0.25">
      <c r="A16" s="14" t="s">
        <v>20</v>
      </c>
      <c r="B16" s="12">
        <v>1649878270.6157</v>
      </c>
      <c r="C16" s="31">
        <v>3580235.8472360689</v>
      </c>
      <c r="D16" s="31"/>
      <c r="F16" s="21" t="s">
        <v>20</v>
      </c>
      <c r="G16" s="21" t="s">
        <v>20</v>
      </c>
      <c r="H16" t="str">
        <f t="shared" si="0"/>
        <v>good</v>
      </c>
      <c r="I16" s="25">
        <f t="shared" si="1"/>
        <v>0</v>
      </c>
      <c r="K16" s="26">
        <v>1488336645</v>
      </c>
      <c r="L16" s="25">
        <f t="shared" si="2"/>
        <v>161541625.61570001</v>
      </c>
    </row>
    <row r="17" spans="1:12" ht="15.75" x14ac:dyDescent="0.25">
      <c r="A17" s="13" t="s">
        <v>21</v>
      </c>
      <c r="B17" s="12">
        <v>1721324781.1987</v>
      </c>
      <c r="C17" s="31">
        <v>3735274.7752011786</v>
      </c>
      <c r="D17" s="31"/>
      <c r="F17" s="21" t="s">
        <v>21</v>
      </c>
      <c r="G17" s="21" t="s">
        <v>21</v>
      </c>
      <c r="H17" t="str">
        <f t="shared" si="0"/>
        <v>good</v>
      </c>
      <c r="I17" s="25">
        <f t="shared" si="1"/>
        <v>0</v>
      </c>
      <c r="K17" s="26">
        <v>1529634606</v>
      </c>
      <c r="L17" s="25">
        <f t="shared" si="2"/>
        <v>191690175.19869995</v>
      </c>
    </row>
    <row r="18" spans="1:12" ht="15.75" x14ac:dyDescent="0.25">
      <c r="A18" s="13" t="s">
        <v>22</v>
      </c>
      <c r="B18" s="12">
        <v>233430996.74689999</v>
      </c>
      <c r="C18" s="31">
        <v>506545.26294077293</v>
      </c>
      <c r="D18" s="31"/>
      <c r="F18" s="21" t="s">
        <v>22</v>
      </c>
      <c r="G18" s="21" t="s">
        <v>22</v>
      </c>
      <c r="H18" t="str">
        <f t="shared" si="0"/>
        <v>good</v>
      </c>
      <c r="I18" s="25">
        <f t="shared" si="1"/>
        <v>0</v>
      </c>
      <c r="K18" s="26">
        <v>234597558</v>
      </c>
      <c r="L18" s="25">
        <f t="shared" si="2"/>
        <v>-1166561.2531000078</v>
      </c>
    </row>
    <row r="19" spans="1:12" ht="15.75" x14ac:dyDescent="0.25">
      <c r="A19" s="13" t="s">
        <v>23</v>
      </c>
      <c r="B19" s="12">
        <v>221193660.35100001</v>
      </c>
      <c r="C19" s="31">
        <v>479990.24296166998</v>
      </c>
      <c r="D19" s="31"/>
      <c r="F19" s="21" t="s">
        <v>23</v>
      </c>
      <c r="G19" s="21" t="s">
        <v>23</v>
      </c>
      <c r="H19" t="str">
        <f t="shared" si="0"/>
        <v>good</v>
      </c>
      <c r="I19" s="25">
        <f t="shared" si="1"/>
        <v>0</v>
      </c>
      <c r="K19" s="26">
        <v>211259692</v>
      </c>
      <c r="L19" s="25">
        <f t="shared" si="2"/>
        <v>9933968.351000011</v>
      </c>
    </row>
    <row r="20" spans="1:12" ht="15.75" x14ac:dyDescent="0.25">
      <c r="A20" s="13" t="s">
        <v>24</v>
      </c>
      <c r="B20" s="12">
        <v>243034651.24520001</v>
      </c>
      <c r="C20" s="31">
        <v>527385.19320208405</v>
      </c>
      <c r="D20" s="31"/>
      <c r="F20" s="21" t="s">
        <v>24</v>
      </c>
      <c r="G20" s="21" t="s">
        <v>24</v>
      </c>
      <c r="H20" t="str">
        <f t="shared" si="0"/>
        <v>good</v>
      </c>
      <c r="I20" s="25">
        <f t="shared" si="1"/>
        <v>0</v>
      </c>
      <c r="K20" s="26">
        <v>220481012</v>
      </c>
      <c r="L20" s="25">
        <f t="shared" si="2"/>
        <v>22553639.245200008</v>
      </c>
    </row>
    <row r="21" spans="1:12" ht="15.75" x14ac:dyDescent="0.25">
      <c r="A21" s="13" t="s">
        <v>25</v>
      </c>
      <c r="B21" s="12">
        <v>974171288.55869997</v>
      </c>
      <c r="C21" s="31">
        <v>2113951.696172379</v>
      </c>
      <c r="D21" s="31"/>
      <c r="F21" s="21" t="s">
        <v>25</v>
      </c>
      <c r="G21" s="21" t="s">
        <v>25</v>
      </c>
      <c r="H21" t="str">
        <f t="shared" si="0"/>
        <v>good</v>
      </c>
      <c r="I21" s="25">
        <f t="shared" si="1"/>
        <v>0</v>
      </c>
      <c r="K21" s="26">
        <v>850048460</v>
      </c>
      <c r="L21" s="25">
        <f t="shared" si="2"/>
        <v>124122828.55869997</v>
      </c>
    </row>
    <row r="22" spans="1:12" ht="15.75" x14ac:dyDescent="0.25">
      <c r="A22" s="13" t="s">
        <v>26</v>
      </c>
      <c r="B22" s="12">
        <v>806912.0588</v>
      </c>
      <c r="C22" s="31">
        <v>1750.999167596</v>
      </c>
      <c r="D22" s="31"/>
      <c r="F22" s="21" t="s">
        <v>26</v>
      </c>
      <c r="G22" s="21" t="s">
        <v>26</v>
      </c>
      <c r="H22" t="str">
        <f t="shared" si="0"/>
        <v>good</v>
      </c>
      <c r="I22" s="25">
        <f t="shared" si="1"/>
        <v>0</v>
      </c>
      <c r="K22" s="26">
        <v>649299</v>
      </c>
      <c r="L22" s="25">
        <f t="shared" si="2"/>
        <v>157613.0588</v>
      </c>
    </row>
    <row r="23" spans="1:12" ht="15.75" x14ac:dyDescent="0.25">
      <c r="A23" s="13" t="s">
        <v>27</v>
      </c>
      <c r="B23" s="12">
        <v>739372356.40569997</v>
      </c>
      <c r="C23" s="31">
        <v>1604438.0134003689</v>
      </c>
      <c r="D23" s="31"/>
      <c r="F23" s="21" t="s">
        <v>27</v>
      </c>
      <c r="G23" s="21" t="s">
        <v>27</v>
      </c>
      <c r="H23" t="str">
        <f t="shared" si="0"/>
        <v>good</v>
      </c>
      <c r="I23" s="25">
        <f t="shared" si="1"/>
        <v>0</v>
      </c>
      <c r="K23" s="26">
        <v>654385838</v>
      </c>
      <c r="L23" s="25">
        <f t="shared" si="2"/>
        <v>84986518.405699968</v>
      </c>
    </row>
    <row r="24" spans="1:12" ht="15.75" x14ac:dyDescent="0.25">
      <c r="A24" s="14" t="s">
        <v>28</v>
      </c>
      <c r="B24" s="12">
        <v>471003790.06550002</v>
      </c>
      <c r="C24" s="31">
        <v>1022078.224442135</v>
      </c>
      <c r="D24" s="31"/>
      <c r="F24" s="21" t="s">
        <v>28</v>
      </c>
      <c r="G24" s="21" t="s">
        <v>28</v>
      </c>
      <c r="H24" t="str">
        <f t="shared" si="0"/>
        <v>good</v>
      </c>
      <c r="I24" s="25">
        <f t="shared" si="1"/>
        <v>0</v>
      </c>
      <c r="K24" s="26">
        <v>422699788</v>
      </c>
      <c r="L24" s="25">
        <f t="shared" si="2"/>
        <v>48304002.065500021</v>
      </c>
    </row>
    <row r="25" spans="1:12" ht="15.75" x14ac:dyDescent="0.25">
      <c r="A25" s="13" t="s">
        <v>29</v>
      </c>
      <c r="B25" s="12">
        <v>957047935.7816</v>
      </c>
      <c r="C25" s="31">
        <v>2076794.020646072</v>
      </c>
      <c r="D25" s="31"/>
      <c r="F25" s="21" t="s">
        <v>29</v>
      </c>
      <c r="G25" s="21" t="s">
        <v>29</v>
      </c>
      <c r="H25" t="str">
        <f t="shared" si="0"/>
        <v>good</v>
      </c>
      <c r="I25" s="25">
        <f t="shared" si="1"/>
        <v>0</v>
      </c>
      <c r="K25" s="26">
        <v>835616471</v>
      </c>
      <c r="L25" s="25">
        <f t="shared" si="2"/>
        <v>121431464.7816</v>
      </c>
    </row>
    <row r="26" spans="1:12" ht="15.75" x14ac:dyDescent="0.25">
      <c r="A26" s="13" t="s">
        <v>30</v>
      </c>
      <c r="B26" s="12">
        <v>1023745610.253</v>
      </c>
      <c r="C26" s="31">
        <v>2221527.97424901</v>
      </c>
      <c r="D26" s="31"/>
      <c r="F26" s="21" t="s">
        <v>30</v>
      </c>
      <c r="G26" s="21" t="s">
        <v>30</v>
      </c>
      <c r="H26" t="str">
        <f t="shared" si="0"/>
        <v>good</v>
      </c>
      <c r="I26" s="25">
        <f t="shared" si="1"/>
        <v>0</v>
      </c>
      <c r="K26" s="26">
        <v>937483925</v>
      </c>
      <c r="L26" s="25">
        <f t="shared" si="2"/>
        <v>86261685.253000021</v>
      </c>
    </row>
    <row r="27" spans="1:12" ht="15.75" x14ac:dyDescent="0.25">
      <c r="A27" s="13" t="s">
        <v>31</v>
      </c>
      <c r="B27" s="12">
        <v>109525849.0107</v>
      </c>
      <c r="C27" s="31">
        <v>237671.09235321899</v>
      </c>
      <c r="D27" s="31"/>
      <c r="F27" s="21" t="s">
        <v>31</v>
      </c>
      <c r="G27" s="21" t="s">
        <v>31</v>
      </c>
      <c r="H27" t="str">
        <f t="shared" si="0"/>
        <v>good</v>
      </c>
      <c r="I27" s="25">
        <f t="shared" si="1"/>
        <v>0</v>
      </c>
      <c r="K27" s="26">
        <v>94298943</v>
      </c>
      <c r="L27" s="25">
        <f t="shared" si="2"/>
        <v>15226906.010700002</v>
      </c>
    </row>
    <row r="28" spans="1:12" ht="15.75" x14ac:dyDescent="0.25">
      <c r="A28" s="13" t="s">
        <v>32</v>
      </c>
      <c r="B28" s="12">
        <v>0</v>
      </c>
      <c r="C28" s="31">
        <v>0</v>
      </c>
      <c r="D28" s="31"/>
      <c r="F28" s="21" t="s">
        <v>32</v>
      </c>
      <c r="G28" s="21" t="s">
        <v>32</v>
      </c>
      <c r="H28" t="str">
        <f t="shared" si="0"/>
        <v>good</v>
      </c>
      <c r="I28" s="25">
        <f t="shared" si="1"/>
        <v>0</v>
      </c>
      <c r="K28" s="26">
        <v>0</v>
      </c>
      <c r="L28" s="25">
        <f t="shared" si="2"/>
        <v>0</v>
      </c>
    </row>
    <row r="29" spans="1:12" ht="15.75" x14ac:dyDescent="0.25">
      <c r="A29" s="13" t="s">
        <v>33</v>
      </c>
      <c r="B29" s="12">
        <v>0</v>
      </c>
      <c r="C29" s="31">
        <v>0</v>
      </c>
      <c r="D29" s="31"/>
      <c r="F29" s="21" t="s">
        <v>33</v>
      </c>
      <c r="G29" s="21" t="s">
        <v>33</v>
      </c>
      <c r="H29" t="str">
        <f t="shared" si="0"/>
        <v>good</v>
      </c>
      <c r="I29" s="25">
        <f t="shared" si="1"/>
        <v>0</v>
      </c>
      <c r="K29" s="26">
        <v>0</v>
      </c>
      <c r="L29" s="25">
        <f t="shared" si="2"/>
        <v>0</v>
      </c>
    </row>
    <row r="30" spans="1:12" ht="15.75" x14ac:dyDescent="0.25">
      <c r="A30" s="13" t="s">
        <v>34</v>
      </c>
      <c r="B30" s="12">
        <v>3844675776.2068</v>
      </c>
      <c r="C30" s="31">
        <v>8342946.4343687557</v>
      </c>
      <c r="D30" s="31"/>
      <c r="F30" s="21" t="s">
        <v>34</v>
      </c>
      <c r="G30" s="21" t="s">
        <v>34</v>
      </c>
      <c r="H30" t="str">
        <f t="shared" si="0"/>
        <v>good</v>
      </c>
      <c r="I30" s="25">
        <f t="shared" si="1"/>
        <v>0</v>
      </c>
      <c r="K30" s="26">
        <v>3365821978</v>
      </c>
      <c r="L30" s="25">
        <f t="shared" si="2"/>
        <v>478853798.20679998</v>
      </c>
    </row>
    <row r="31" spans="1:12" ht="15.75" x14ac:dyDescent="0.25">
      <c r="A31" s="14" t="s">
        <v>35</v>
      </c>
      <c r="B31" s="12">
        <v>639391977.06070006</v>
      </c>
      <c r="C31" s="31">
        <v>1387480.5902217191</v>
      </c>
      <c r="D31" s="31"/>
      <c r="F31" s="21" t="s">
        <v>35</v>
      </c>
      <c r="G31" s="21" t="s">
        <v>35</v>
      </c>
      <c r="H31" t="str">
        <f t="shared" si="0"/>
        <v>good</v>
      </c>
      <c r="I31" s="25">
        <f t="shared" si="1"/>
        <v>0</v>
      </c>
      <c r="K31" s="26">
        <v>593799245</v>
      </c>
      <c r="L31" s="25">
        <f t="shared" si="2"/>
        <v>45592732.060700059</v>
      </c>
    </row>
    <row r="32" spans="1:12" ht="15.75" x14ac:dyDescent="0.25">
      <c r="A32" s="13" t="s">
        <v>36</v>
      </c>
      <c r="B32" s="12">
        <v>111687620.8889</v>
      </c>
      <c r="C32" s="31">
        <v>242362.13732891297</v>
      </c>
      <c r="D32" s="31"/>
      <c r="F32" s="21" t="s">
        <v>36</v>
      </c>
      <c r="G32" s="21" t="s">
        <v>36</v>
      </c>
      <c r="H32" t="str">
        <f t="shared" si="0"/>
        <v>good</v>
      </c>
      <c r="I32" s="25">
        <f t="shared" si="1"/>
        <v>0</v>
      </c>
      <c r="K32" s="26">
        <v>103489412</v>
      </c>
      <c r="L32" s="25">
        <f t="shared" si="2"/>
        <v>8198208.8888999969</v>
      </c>
    </row>
    <row r="33" spans="1:12" ht="15.75" x14ac:dyDescent="0.25">
      <c r="A33" s="13" t="s">
        <v>37</v>
      </c>
      <c r="B33" s="12">
        <v>27951407.026700001</v>
      </c>
      <c r="C33" s="31">
        <v>60654.553247938995</v>
      </c>
      <c r="D33" s="31"/>
      <c r="F33" s="21" t="s">
        <v>37</v>
      </c>
      <c r="G33" s="21" t="s">
        <v>37</v>
      </c>
      <c r="H33" t="str">
        <f t="shared" si="0"/>
        <v>good</v>
      </c>
      <c r="I33" s="25">
        <f t="shared" si="1"/>
        <v>0</v>
      </c>
      <c r="K33" s="26">
        <v>23154502</v>
      </c>
      <c r="L33" s="25">
        <f t="shared" si="2"/>
        <v>4796905.0267000012</v>
      </c>
    </row>
    <row r="34" spans="1:12" ht="15.75" x14ac:dyDescent="0.25">
      <c r="A34" s="13" t="s">
        <v>38</v>
      </c>
      <c r="B34" s="12">
        <v>259750689.72679999</v>
      </c>
      <c r="C34" s="31">
        <v>563658.99670715595</v>
      </c>
      <c r="D34" s="31"/>
      <c r="F34" s="21" t="s">
        <v>38</v>
      </c>
      <c r="G34" s="21" t="s">
        <v>38</v>
      </c>
      <c r="H34" t="str">
        <f t="shared" si="0"/>
        <v>good</v>
      </c>
      <c r="I34" s="25">
        <f t="shared" si="1"/>
        <v>0</v>
      </c>
      <c r="K34" s="26">
        <v>303481463</v>
      </c>
      <c r="L34" s="25">
        <f t="shared" si="2"/>
        <v>-43730773.273200005</v>
      </c>
    </row>
    <row r="35" spans="1:12" ht="15.75" x14ac:dyDescent="0.25">
      <c r="A35" s="13" t="s">
        <v>39</v>
      </c>
      <c r="B35" s="12">
        <v>254779077.66299999</v>
      </c>
      <c r="C35" s="31">
        <v>552870.59852870996</v>
      </c>
      <c r="D35" s="31"/>
      <c r="F35" s="21" t="s">
        <v>39</v>
      </c>
      <c r="G35" s="21" t="s">
        <v>39</v>
      </c>
      <c r="H35" t="str">
        <f t="shared" si="0"/>
        <v>good</v>
      </c>
      <c r="I35" s="25">
        <f t="shared" si="1"/>
        <v>0</v>
      </c>
      <c r="K35" s="26">
        <v>246185024</v>
      </c>
      <c r="L35" s="25">
        <f t="shared" si="2"/>
        <v>8594053.6629999876</v>
      </c>
    </row>
    <row r="36" spans="1:12" ht="15.75" x14ac:dyDescent="0.25">
      <c r="A36" s="13" t="s">
        <v>40</v>
      </c>
      <c r="B36" s="12">
        <v>250200293.47119999</v>
      </c>
      <c r="C36" s="31">
        <v>542934.63683250395</v>
      </c>
      <c r="D36" s="31"/>
      <c r="F36" s="21" t="s">
        <v>40</v>
      </c>
      <c r="G36" s="21" t="s">
        <v>40</v>
      </c>
      <c r="H36" t="str">
        <f t="shared" si="0"/>
        <v>good</v>
      </c>
      <c r="I36" s="25">
        <f t="shared" si="1"/>
        <v>0</v>
      </c>
      <c r="K36" s="26">
        <v>226503797</v>
      </c>
      <c r="L36" s="25">
        <f t="shared" si="2"/>
        <v>23696496.471199989</v>
      </c>
    </row>
    <row r="37" spans="1:12" ht="15.75" x14ac:dyDescent="0.25">
      <c r="A37" s="13" t="s">
        <v>41</v>
      </c>
      <c r="B37" s="12">
        <v>1001576091.7071</v>
      </c>
      <c r="C37" s="31">
        <v>2173420.119004407</v>
      </c>
      <c r="D37" s="31"/>
      <c r="F37" s="21" t="s">
        <v>41</v>
      </c>
      <c r="G37" s="21" t="s">
        <v>41</v>
      </c>
      <c r="H37" t="str">
        <f t="shared" si="0"/>
        <v>good</v>
      </c>
      <c r="I37" s="25">
        <f t="shared" si="1"/>
        <v>0</v>
      </c>
      <c r="K37" s="26">
        <v>877620377</v>
      </c>
      <c r="L37" s="25">
        <f t="shared" si="2"/>
        <v>123955714.70710003</v>
      </c>
    </row>
    <row r="38" spans="1:12" ht="15.75" x14ac:dyDescent="0.25">
      <c r="A38" s="13" t="s">
        <v>42</v>
      </c>
      <c r="B38" s="12">
        <v>205766506.41870001</v>
      </c>
      <c r="C38" s="31">
        <v>446513.31892857904</v>
      </c>
      <c r="D38" s="31"/>
      <c r="F38" s="21" t="s">
        <v>42</v>
      </c>
      <c r="G38" s="21" t="s">
        <v>42</v>
      </c>
      <c r="H38" t="str">
        <f t="shared" si="0"/>
        <v>good</v>
      </c>
      <c r="I38" s="25">
        <f t="shared" si="1"/>
        <v>0</v>
      </c>
      <c r="K38" s="26">
        <v>211267274</v>
      </c>
      <c r="L38" s="25">
        <f t="shared" si="2"/>
        <v>-5500767.5812999904</v>
      </c>
    </row>
    <row r="39" spans="1:12" ht="15.75" x14ac:dyDescent="0.25">
      <c r="A39" s="13" t="s">
        <v>43</v>
      </c>
      <c r="B39" s="12">
        <v>567265178.48199999</v>
      </c>
      <c r="C39" s="31">
        <v>1230965.4373059398</v>
      </c>
      <c r="D39" s="31"/>
      <c r="F39" s="21" t="s">
        <v>43</v>
      </c>
      <c r="G39" s="21" t="s">
        <v>43</v>
      </c>
      <c r="H39" t="str">
        <f t="shared" si="0"/>
        <v>good</v>
      </c>
      <c r="I39" s="25">
        <f t="shared" si="1"/>
        <v>0</v>
      </c>
      <c r="K39" s="26">
        <v>494525971</v>
      </c>
      <c r="L39" s="25">
        <f t="shared" si="2"/>
        <v>72739207.481999993</v>
      </c>
    </row>
    <row r="40" spans="1:12" ht="15.75" x14ac:dyDescent="0.25">
      <c r="A40" s="13" t="s">
        <v>44</v>
      </c>
      <c r="B40" s="12">
        <v>346133202.25870001</v>
      </c>
      <c r="C40" s="31">
        <v>751109.04890137899</v>
      </c>
      <c r="D40" s="31"/>
      <c r="F40" s="21" t="s">
        <v>44</v>
      </c>
      <c r="G40" s="21" t="s">
        <v>44</v>
      </c>
      <c r="H40" t="str">
        <f t="shared" si="0"/>
        <v>good</v>
      </c>
      <c r="I40" s="25">
        <f t="shared" si="1"/>
        <v>0</v>
      </c>
      <c r="K40" s="26">
        <v>347935221</v>
      </c>
      <c r="L40" s="25">
        <f t="shared" si="2"/>
        <v>-1802018.7412999868</v>
      </c>
    </row>
    <row r="41" spans="1:12" ht="15.75" x14ac:dyDescent="0.25">
      <c r="A41" s="13" t="s">
        <v>45</v>
      </c>
      <c r="B41" s="12">
        <v>462680537.86629999</v>
      </c>
      <c r="C41" s="31">
        <v>1004016.767169871</v>
      </c>
      <c r="D41" s="31"/>
      <c r="F41" s="21" t="s">
        <v>45</v>
      </c>
      <c r="G41" s="21" t="s">
        <v>45</v>
      </c>
      <c r="H41" t="str">
        <f t="shared" si="0"/>
        <v>good</v>
      </c>
      <c r="I41" s="25">
        <f t="shared" si="1"/>
        <v>0</v>
      </c>
      <c r="K41" s="26">
        <v>442358167</v>
      </c>
      <c r="L41" s="25">
        <f t="shared" si="2"/>
        <v>20322370.866299987</v>
      </c>
    </row>
    <row r="42" spans="1:12" ht="15.75" x14ac:dyDescent="0.25">
      <c r="A42" s="13" t="s">
        <v>46</v>
      </c>
      <c r="B42" s="12">
        <v>96531938.0361</v>
      </c>
      <c r="C42" s="31">
        <v>209474.30553833698</v>
      </c>
      <c r="D42" s="31"/>
      <c r="F42" s="21" t="s">
        <v>46</v>
      </c>
      <c r="G42" s="21" t="s">
        <v>46</v>
      </c>
      <c r="H42" t="str">
        <f t="shared" si="0"/>
        <v>good</v>
      </c>
      <c r="I42" s="25">
        <f t="shared" si="1"/>
        <v>0</v>
      </c>
      <c r="K42" s="26">
        <v>92922745</v>
      </c>
      <c r="L42" s="25">
        <f t="shared" si="2"/>
        <v>3609193.0361000001</v>
      </c>
    </row>
    <row r="43" spans="1:12" ht="15.75" x14ac:dyDescent="0.25">
      <c r="A43" s="13" t="s">
        <v>47</v>
      </c>
      <c r="B43" s="12">
        <v>584297761.11919999</v>
      </c>
      <c r="C43" s="31">
        <v>1267926.141628664</v>
      </c>
      <c r="D43" s="31"/>
      <c r="F43" s="21" t="s">
        <v>47</v>
      </c>
      <c r="G43" s="21" t="s">
        <v>47</v>
      </c>
      <c r="H43" t="str">
        <f t="shared" si="0"/>
        <v>good</v>
      </c>
      <c r="I43" s="25">
        <f t="shared" si="1"/>
        <v>0</v>
      </c>
      <c r="K43" s="26">
        <v>500774144</v>
      </c>
      <c r="L43" s="25">
        <f t="shared" si="2"/>
        <v>83523617.119199991</v>
      </c>
    </row>
    <row r="44" spans="1:12" ht="15.75" x14ac:dyDescent="0.25">
      <c r="A44" s="13" t="s">
        <v>48</v>
      </c>
      <c r="B44" s="12">
        <v>10084072.3026</v>
      </c>
      <c r="C44" s="31">
        <v>21882.436896642001</v>
      </c>
      <c r="D44" s="31"/>
      <c r="F44" s="21" t="s">
        <v>48</v>
      </c>
      <c r="G44" s="21" t="s">
        <v>48</v>
      </c>
      <c r="H44" t="str">
        <f t="shared" si="0"/>
        <v>good</v>
      </c>
      <c r="I44" s="25">
        <f t="shared" si="1"/>
        <v>0</v>
      </c>
      <c r="K44" s="26">
        <v>7913180</v>
      </c>
      <c r="L44" s="25">
        <f t="shared" si="2"/>
        <v>2170892.3026000001</v>
      </c>
    </row>
    <row r="45" spans="1:12" ht="15.75" x14ac:dyDescent="0.25">
      <c r="A45" s="13" t="s">
        <v>49</v>
      </c>
      <c r="B45" s="12">
        <v>393260277.63859999</v>
      </c>
      <c r="C45" s="31">
        <v>853374.80247576197</v>
      </c>
      <c r="D45" s="31"/>
      <c r="F45" s="21" t="s">
        <v>49</v>
      </c>
      <c r="G45" s="21" t="s">
        <v>49</v>
      </c>
      <c r="H45" t="str">
        <f t="shared" si="0"/>
        <v>good</v>
      </c>
      <c r="I45" s="25">
        <f t="shared" si="1"/>
        <v>0</v>
      </c>
      <c r="K45" s="26">
        <v>374535370</v>
      </c>
      <c r="L45" s="25">
        <f t="shared" si="2"/>
        <v>18724907.638599992</v>
      </c>
    </row>
    <row r="46" spans="1:12" ht="15.75" x14ac:dyDescent="0.25">
      <c r="A46" s="13" t="s">
        <v>50</v>
      </c>
      <c r="B46" s="12">
        <v>341557826.86320001</v>
      </c>
      <c r="C46" s="31">
        <v>741180.48429314396</v>
      </c>
      <c r="D46" s="31"/>
      <c r="F46" s="21" t="s">
        <v>50</v>
      </c>
      <c r="G46" s="21" t="s">
        <v>50</v>
      </c>
      <c r="H46" t="str">
        <f t="shared" si="0"/>
        <v>good</v>
      </c>
      <c r="I46" s="25">
        <f t="shared" si="1"/>
        <v>0</v>
      </c>
      <c r="K46" s="26">
        <v>334861859</v>
      </c>
      <c r="L46" s="25">
        <f t="shared" si="2"/>
        <v>6695967.8632000089</v>
      </c>
    </row>
    <row r="47" spans="1:12" ht="15.75" x14ac:dyDescent="0.25">
      <c r="A47" s="13" t="s">
        <v>51</v>
      </c>
      <c r="B47" s="12">
        <v>466128530.89569998</v>
      </c>
      <c r="C47" s="31">
        <v>1011498.9120436689</v>
      </c>
      <c r="D47" s="31"/>
      <c r="F47" s="21" t="s">
        <v>51</v>
      </c>
      <c r="G47" s="21" t="s">
        <v>51</v>
      </c>
      <c r="H47" t="str">
        <f t="shared" si="0"/>
        <v>good</v>
      </c>
      <c r="I47" s="25">
        <f t="shared" si="1"/>
        <v>0</v>
      </c>
      <c r="K47" s="26">
        <v>377715879</v>
      </c>
      <c r="L47" s="25">
        <f t="shared" si="2"/>
        <v>88412651.895699978</v>
      </c>
    </row>
    <row r="48" spans="1:12" ht="15.75" x14ac:dyDescent="0.25">
      <c r="A48" s="13" t="s">
        <v>52</v>
      </c>
      <c r="B48" s="12">
        <v>253898373.43799999</v>
      </c>
      <c r="C48" s="31">
        <v>550959.47036045988</v>
      </c>
      <c r="D48" s="31"/>
      <c r="F48" s="21" t="s">
        <v>52</v>
      </c>
      <c r="G48" s="21" t="s">
        <v>52</v>
      </c>
      <c r="H48" t="str">
        <f t="shared" si="0"/>
        <v>good</v>
      </c>
      <c r="I48" s="25">
        <f t="shared" si="1"/>
        <v>0</v>
      </c>
      <c r="K48" s="26">
        <v>228442032</v>
      </c>
      <c r="L48" s="25">
        <f t="shared" si="2"/>
        <v>25456341.437999994</v>
      </c>
    </row>
    <row r="49" spans="1:12" ht="15.75" x14ac:dyDescent="0.25">
      <c r="A49" s="13" t="s">
        <v>53</v>
      </c>
      <c r="B49" s="12">
        <v>352940856.33350003</v>
      </c>
      <c r="C49" s="31">
        <v>765881.65824369504</v>
      </c>
      <c r="D49" s="31"/>
      <c r="F49" s="21" t="s">
        <v>53</v>
      </c>
      <c r="G49" s="21" t="s">
        <v>53</v>
      </c>
      <c r="H49" t="str">
        <f t="shared" si="0"/>
        <v>good</v>
      </c>
      <c r="I49" s="25">
        <f t="shared" si="1"/>
        <v>0</v>
      </c>
      <c r="K49" s="26">
        <v>308523011</v>
      </c>
      <c r="L49" s="25">
        <f t="shared" si="2"/>
        <v>44417845.333500028</v>
      </c>
    </row>
    <row r="50" spans="1:12" ht="15.75" x14ac:dyDescent="0.25">
      <c r="A50" s="14" t="s">
        <v>54</v>
      </c>
      <c r="B50" s="12">
        <v>420438989.42930001</v>
      </c>
      <c r="C50" s="31">
        <v>912352.60706158099</v>
      </c>
      <c r="D50" s="31"/>
      <c r="F50" s="21" t="s">
        <v>54</v>
      </c>
      <c r="G50" s="21" t="s">
        <v>54</v>
      </c>
      <c r="H50" t="str">
        <f t="shared" si="0"/>
        <v>good</v>
      </c>
      <c r="I50" s="25">
        <f t="shared" si="1"/>
        <v>0</v>
      </c>
      <c r="K50" s="26">
        <v>401701809</v>
      </c>
      <c r="L50" s="25">
        <f t="shared" si="2"/>
        <v>18737180.42930001</v>
      </c>
    </row>
    <row r="51" spans="1:12" ht="15.75" x14ac:dyDescent="0.25">
      <c r="A51" s="13" t="s">
        <v>55</v>
      </c>
      <c r="B51" s="12">
        <v>45301.775099999999</v>
      </c>
      <c r="C51" s="31">
        <v>98.304851966999991</v>
      </c>
      <c r="D51" s="31"/>
      <c r="F51" s="21" t="s">
        <v>55</v>
      </c>
      <c r="G51" s="21" t="s">
        <v>55</v>
      </c>
      <c r="H51" t="str">
        <f t="shared" si="0"/>
        <v>good</v>
      </c>
      <c r="I51" s="25">
        <f t="shared" si="1"/>
        <v>0</v>
      </c>
      <c r="K51" s="26">
        <v>36045</v>
      </c>
      <c r="L51" s="25">
        <f t="shared" si="2"/>
        <v>9256.7750999999989</v>
      </c>
    </row>
    <row r="52" spans="1:12" ht="15.75" x14ac:dyDescent="0.25">
      <c r="A52" s="13" t="s">
        <v>56</v>
      </c>
      <c r="B52" s="12">
        <v>265361749.09799999</v>
      </c>
      <c r="C52" s="31">
        <v>575834.99554266001</v>
      </c>
      <c r="D52" s="31"/>
      <c r="F52" s="21" t="s">
        <v>56</v>
      </c>
      <c r="G52" s="21" t="s">
        <v>56</v>
      </c>
      <c r="H52" t="str">
        <f t="shared" si="0"/>
        <v>good</v>
      </c>
      <c r="I52" s="25">
        <f t="shared" si="1"/>
        <v>0</v>
      </c>
      <c r="K52" s="26">
        <v>245325233</v>
      </c>
      <c r="L52" s="25">
        <f t="shared" si="2"/>
        <v>20036516.09799999</v>
      </c>
    </row>
    <row r="53" spans="1:12" ht="15.75" x14ac:dyDescent="0.25">
      <c r="A53" s="13" t="s">
        <v>57</v>
      </c>
      <c r="B53" s="12">
        <v>51305402.190300003</v>
      </c>
      <c r="C53" s="31">
        <v>111332.722752951</v>
      </c>
      <c r="D53" s="31"/>
      <c r="F53" s="21" t="s">
        <v>57</v>
      </c>
      <c r="G53" s="21" t="s">
        <v>57</v>
      </c>
      <c r="H53" t="str">
        <f t="shared" si="0"/>
        <v>good</v>
      </c>
      <c r="I53" s="25">
        <f t="shared" si="1"/>
        <v>0</v>
      </c>
      <c r="K53" s="26">
        <v>47740455</v>
      </c>
      <c r="L53" s="25">
        <f t="shared" si="2"/>
        <v>3564947.1903000027</v>
      </c>
    </row>
    <row r="54" spans="1:12" ht="15.75" x14ac:dyDescent="0.25">
      <c r="A54" s="13" t="s">
        <v>58</v>
      </c>
      <c r="B54" s="12">
        <v>546944016.76839995</v>
      </c>
      <c r="C54" s="31">
        <v>1186868.5163874277</v>
      </c>
      <c r="D54" s="31"/>
      <c r="F54" s="21" t="s">
        <v>58</v>
      </c>
      <c r="G54" s="21" t="s">
        <v>58</v>
      </c>
      <c r="H54" t="str">
        <f t="shared" si="0"/>
        <v>good</v>
      </c>
      <c r="I54" s="25">
        <f t="shared" si="1"/>
        <v>0</v>
      </c>
      <c r="K54" s="26">
        <v>474440404</v>
      </c>
      <c r="L54" s="25">
        <f t="shared" si="2"/>
        <v>72503612.768399954</v>
      </c>
    </row>
    <row r="55" spans="1:12" ht="15.75" x14ac:dyDescent="0.25">
      <c r="A55" s="13" t="s">
        <v>59</v>
      </c>
      <c r="B55" s="12">
        <v>508124469.46789998</v>
      </c>
      <c r="C55" s="31">
        <v>1102630.098745343</v>
      </c>
      <c r="D55" s="31"/>
      <c r="F55" s="21" t="s">
        <v>59</v>
      </c>
      <c r="G55" s="21" t="s">
        <v>59</v>
      </c>
      <c r="H55" t="str">
        <f t="shared" si="0"/>
        <v>good</v>
      </c>
      <c r="I55" s="25">
        <f t="shared" si="1"/>
        <v>0</v>
      </c>
      <c r="K55" s="26">
        <v>488839374</v>
      </c>
      <c r="L55" s="25">
        <f t="shared" si="2"/>
        <v>19285095.467899978</v>
      </c>
    </row>
    <row r="56" spans="1:12" ht="15.75" x14ac:dyDescent="0.25">
      <c r="A56" s="13" t="s">
        <v>60</v>
      </c>
      <c r="B56" s="12">
        <v>268107479.2762</v>
      </c>
      <c r="C56" s="31">
        <v>581793.23002935399</v>
      </c>
      <c r="D56" s="31"/>
      <c r="F56" s="21" t="s">
        <v>60</v>
      </c>
      <c r="G56" s="21" t="s">
        <v>60</v>
      </c>
      <c r="H56" t="str">
        <f t="shared" si="0"/>
        <v>good</v>
      </c>
      <c r="I56" s="25">
        <f t="shared" si="1"/>
        <v>0</v>
      </c>
      <c r="K56" s="26">
        <v>265939271</v>
      </c>
      <c r="L56" s="25">
        <f t="shared" si="2"/>
        <v>2168208.2761999965</v>
      </c>
    </row>
    <row r="57" spans="1:12" ht="15.75" x14ac:dyDescent="0.25">
      <c r="A57" s="13" t="s">
        <v>61</v>
      </c>
      <c r="B57" s="12">
        <v>692485100.79489994</v>
      </c>
      <c r="C57" s="31">
        <v>1502692.6687249329</v>
      </c>
      <c r="D57" s="31"/>
      <c r="F57" s="21" t="s">
        <v>61</v>
      </c>
      <c r="G57" s="21" t="s">
        <v>61</v>
      </c>
      <c r="H57" t="str">
        <f t="shared" si="0"/>
        <v>good</v>
      </c>
      <c r="I57" s="25">
        <f t="shared" si="1"/>
        <v>0</v>
      </c>
      <c r="K57" s="26">
        <v>698474854</v>
      </c>
      <c r="L57" s="25">
        <f t="shared" si="2"/>
        <v>-5989753.2051000595</v>
      </c>
    </row>
    <row r="58" spans="1:12" ht="15.75" x14ac:dyDescent="0.25">
      <c r="A58" s="13" t="s">
        <v>62</v>
      </c>
      <c r="B58" s="12">
        <v>48225826.248800002</v>
      </c>
      <c r="C58" s="31">
        <v>104650.042959896</v>
      </c>
      <c r="D58" s="31"/>
      <c r="F58" s="21" t="s">
        <v>62</v>
      </c>
      <c r="G58" s="21" t="s">
        <v>62</v>
      </c>
      <c r="H58" t="str">
        <f t="shared" si="0"/>
        <v>good</v>
      </c>
      <c r="I58" s="25">
        <f t="shared" si="1"/>
        <v>0</v>
      </c>
      <c r="K58" s="26">
        <v>41385699</v>
      </c>
      <c r="L58" s="25">
        <f t="shared" si="2"/>
        <v>6840127.248800002</v>
      </c>
    </row>
    <row r="59" spans="1:12" ht="15.75" x14ac:dyDescent="0.25">
      <c r="A59" s="15" t="s">
        <v>63</v>
      </c>
      <c r="B59" s="12">
        <v>154077539.2085</v>
      </c>
      <c r="C59" s="31">
        <v>334348.26008244499</v>
      </c>
      <c r="D59" s="31"/>
      <c r="F59" s="21" t="s">
        <v>63</v>
      </c>
      <c r="G59" s="21" t="s">
        <v>63</v>
      </c>
      <c r="H59" t="str">
        <f t="shared" si="0"/>
        <v>good</v>
      </c>
      <c r="I59" s="25">
        <f t="shared" si="1"/>
        <v>0</v>
      </c>
      <c r="K59" s="26">
        <v>162341700</v>
      </c>
      <c r="L59" s="25">
        <f t="shared" si="2"/>
        <v>-8264160.7915000021</v>
      </c>
    </row>
    <row r="60" spans="1:12" ht="15.75" x14ac:dyDescent="0.25">
      <c r="A60" s="15" t="s">
        <v>64</v>
      </c>
      <c r="B60" s="12">
        <v>66703242.370700002</v>
      </c>
      <c r="C60" s="31">
        <v>144746.03594441901</v>
      </c>
      <c r="D60" s="31"/>
      <c r="F60" s="21" t="s">
        <v>64</v>
      </c>
      <c r="G60" s="21" t="s">
        <v>64</v>
      </c>
      <c r="H60" t="str">
        <f t="shared" si="0"/>
        <v>good</v>
      </c>
      <c r="I60" s="25">
        <f t="shared" si="1"/>
        <v>0</v>
      </c>
      <c r="K60" s="26">
        <v>61767169</v>
      </c>
      <c r="L60" s="25">
        <f t="shared" si="2"/>
        <v>4936073.3707000017</v>
      </c>
    </row>
    <row r="61" spans="1:12" ht="15.75" x14ac:dyDescent="0.25">
      <c r="A61" s="41" t="s">
        <v>65</v>
      </c>
      <c r="B61" s="12">
        <v>3588187526</v>
      </c>
      <c r="C61" s="31">
        <v>7786366.9314200003</v>
      </c>
      <c r="D61" s="31"/>
      <c r="F61" s="21" t="s">
        <v>65</v>
      </c>
      <c r="G61" s="21" t="s">
        <v>65</v>
      </c>
      <c r="H61" t="str">
        <f t="shared" si="0"/>
        <v>good</v>
      </c>
      <c r="I61" s="25">
        <f t="shared" si="1"/>
        <v>0</v>
      </c>
      <c r="K61" s="26">
        <v>3950405996</v>
      </c>
      <c r="L61" s="25">
        <f t="shared" si="2"/>
        <v>-362218470</v>
      </c>
    </row>
    <row r="62" spans="1:12" ht="15.75" x14ac:dyDescent="0.25">
      <c r="A62" s="15" t="s">
        <v>66</v>
      </c>
      <c r="B62" s="12">
        <v>1533474765.5423999</v>
      </c>
      <c r="C62" s="31">
        <v>3327640.2412270079</v>
      </c>
      <c r="D62" s="31"/>
      <c r="F62" s="21" t="s">
        <v>66</v>
      </c>
      <c r="G62" s="21" t="s">
        <v>66</v>
      </c>
      <c r="H62" t="str">
        <f t="shared" si="0"/>
        <v>good</v>
      </c>
      <c r="I62" s="25">
        <f t="shared" si="1"/>
        <v>0</v>
      </c>
      <c r="K62" s="26">
        <v>1445811087</v>
      </c>
      <c r="L62" s="25">
        <f t="shared" si="2"/>
        <v>87663678.542399883</v>
      </c>
    </row>
    <row r="63" spans="1:12" ht="15.75" x14ac:dyDescent="0.25">
      <c r="A63" s="11" t="s">
        <v>67</v>
      </c>
      <c r="B63" s="12">
        <v>171803505.91670001</v>
      </c>
      <c r="C63" s="31">
        <v>372813.607839239</v>
      </c>
      <c r="D63" s="31"/>
      <c r="F63" s="21" t="s">
        <v>67</v>
      </c>
      <c r="G63" s="21" t="s">
        <v>67</v>
      </c>
      <c r="H63" t="str">
        <f t="shared" si="0"/>
        <v>good</v>
      </c>
      <c r="I63" s="25">
        <f t="shared" si="1"/>
        <v>0</v>
      </c>
      <c r="K63" s="26">
        <v>181010405</v>
      </c>
      <c r="L63" s="25">
        <f t="shared" si="2"/>
        <v>-9206899.0832999945</v>
      </c>
    </row>
    <row r="64" spans="1:12" ht="15.75" x14ac:dyDescent="0.25">
      <c r="A64" s="13" t="s">
        <v>68</v>
      </c>
      <c r="B64" s="12">
        <v>221775.14790000001</v>
      </c>
      <c r="C64" s="31">
        <v>481.25207094300004</v>
      </c>
      <c r="D64" s="31"/>
      <c r="F64" s="21" t="s">
        <v>68</v>
      </c>
      <c r="G64" s="21" t="s">
        <v>68</v>
      </c>
      <c r="H64" t="str">
        <f t="shared" si="0"/>
        <v>good</v>
      </c>
      <c r="I64" s="25">
        <f t="shared" si="1"/>
        <v>0</v>
      </c>
      <c r="K64" s="26">
        <v>176460</v>
      </c>
      <c r="L64" s="25">
        <f t="shared" si="2"/>
        <v>45315.147900000011</v>
      </c>
    </row>
    <row r="65" spans="1:12" ht="15.75" x14ac:dyDescent="0.25">
      <c r="A65" s="15" t="s">
        <v>69</v>
      </c>
      <c r="B65" s="12">
        <v>83216033.150299996</v>
      </c>
      <c r="C65" s="31">
        <v>180578.79193615098</v>
      </c>
      <c r="D65" s="31"/>
      <c r="F65" s="21" t="s">
        <v>69</v>
      </c>
      <c r="G65" s="21" t="s">
        <v>69</v>
      </c>
      <c r="H65" t="str">
        <f t="shared" si="0"/>
        <v>good</v>
      </c>
      <c r="I65" s="25">
        <f t="shared" si="1"/>
        <v>0</v>
      </c>
      <c r="K65" s="26">
        <v>89672986</v>
      </c>
      <c r="L65" s="25">
        <f t="shared" si="2"/>
        <v>-6456952.8497000039</v>
      </c>
    </row>
    <row r="66" spans="1:12" ht="15.75" x14ac:dyDescent="0.25">
      <c r="A66" s="11" t="s">
        <v>70</v>
      </c>
      <c r="B66" s="12">
        <v>0</v>
      </c>
      <c r="C66" s="31">
        <v>0</v>
      </c>
      <c r="D66" s="31"/>
      <c r="F66" s="21" t="s">
        <v>70</v>
      </c>
      <c r="G66" s="21" t="s">
        <v>70</v>
      </c>
      <c r="H66" t="str">
        <f t="shared" si="0"/>
        <v>good</v>
      </c>
      <c r="I66" s="25">
        <f t="shared" si="1"/>
        <v>0</v>
      </c>
      <c r="K66" s="26">
        <v>0</v>
      </c>
      <c r="L66" s="25">
        <f t="shared" si="2"/>
        <v>0</v>
      </c>
    </row>
    <row r="67" spans="1:12" ht="15.75" x14ac:dyDescent="0.25">
      <c r="A67" s="13" t="s">
        <v>71</v>
      </c>
      <c r="B67" s="12">
        <v>84660205.558300003</v>
      </c>
      <c r="C67" s="31">
        <v>183712.64606151101</v>
      </c>
      <c r="D67" s="31"/>
      <c r="F67" s="21" t="s">
        <v>71</v>
      </c>
      <c r="G67" s="21" t="s">
        <v>71</v>
      </c>
      <c r="H67" t="str">
        <f t="shared" si="0"/>
        <v>good</v>
      </c>
      <c r="I67" s="25">
        <f t="shared" si="1"/>
        <v>0</v>
      </c>
      <c r="K67" s="26">
        <v>74984239</v>
      </c>
      <c r="L67" s="25">
        <f t="shared" si="2"/>
        <v>9675966.5583000034</v>
      </c>
    </row>
    <row r="68" spans="1:12" ht="15.75" x14ac:dyDescent="0.25">
      <c r="A68" s="13" t="s">
        <v>72</v>
      </c>
      <c r="B68" s="12">
        <v>104980298.1197</v>
      </c>
      <c r="C68" s="31">
        <v>227807.24691974898</v>
      </c>
      <c r="D68" s="31"/>
      <c r="F68" s="21" t="s">
        <v>72</v>
      </c>
      <c r="G68" s="21" t="s">
        <v>72</v>
      </c>
      <c r="H68" t="str">
        <f t="shared" si="0"/>
        <v>good</v>
      </c>
      <c r="I68" s="25">
        <f t="shared" si="1"/>
        <v>0</v>
      </c>
      <c r="K68" s="26">
        <v>101128471</v>
      </c>
      <c r="L68" s="25">
        <f t="shared" si="2"/>
        <v>3851827.1196999997</v>
      </c>
    </row>
    <row r="69" spans="1:12" ht="15.75" x14ac:dyDescent="0.25">
      <c r="A69" s="13" t="s">
        <v>73</v>
      </c>
      <c r="B69" s="12">
        <v>391813783.02960002</v>
      </c>
      <c r="C69" s="31">
        <v>850235.90917423205</v>
      </c>
      <c r="D69" s="31"/>
      <c r="F69" s="21" t="s">
        <v>73</v>
      </c>
      <c r="G69" s="21" t="s">
        <v>73</v>
      </c>
      <c r="H69" t="str">
        <f t="shared" si="0"/>
        <v>good</v>
      </c>
      <c r="I69" s="25">
        <f t="shared" si="1"/>
        <v>0</v>
      </c>
      <c r="K69" s="26">
        <v>327218852</v>
      </c>
      <c r="L69" s="25">
        <f t="shared" si="2"/>
        <v>64594931.029600024</v>
      </c>
    </row>
    <row r="70" spans="1:12" ht="15.75" x14ac:dyDescent="0.25">
      <c r="A70" s="15" t="s">
        <v>74</v>
      </c>
      <c r="B70" s="12">
        <v>523072777.20950001</v>
      </c>
      <c r="C70" s="31">
        <v>1135067.9265446151</v>
      </c>
      <c r="D70" s="31"/>
      <c r="F70" s="21" t="s">
        <v>74</v>
      </c>
      <c r="G70" s="21" t="s">
        <v>74</v>
      </c>
      <c r="H70" t="str">
        <f t="shared" si="0"/>
        <v>good</v>
      </c>
      <c r="I70" s="25">
        <f t="shared" si="1"/>
        <v>0</v>
      </c>
      <c r="K70" s="26">
        <v>451883257</v>
      </c>
      <c r="L70" s="25">
        <f t="shared" si="2"/>
        <v>71189520.209500015</v>
      </c>
    </row>
    <row r="71" spans="1:12" ht="15.75" x14ac:dyDescent="0.25">
      <c r="A71" s="11" t="s">
        <v>75</v>
      </c>
      <c r="B71" s="12">
        <v>186466725.7198</v>
      </c>
      <c r="C71" s="31">
        <v>404632.79481196601</v>
      </c>
      <c r="D71" s="31"/>
      <c r="F71" s="21" t="s">
        <v>75</v>
      </c>
      <c r="G71" s="21" t="s">
        <v>75</v>
      </c>
      <c r="H71" t="str">
        <f t="shared" si="0"/>
        <v>good</v>
      </c>
      <c r="I71" s="25">
        <f t="shared" si="1"/>
        <v>0</v>
      </c>
      <c r="K71" s="26">
        <v>174126345</v>
      </c>
      <c r="L71" s="25">
        <f t="shared" si="2"/>
        <v>12340380.719799995</v>
      </c>
    </row>
    <row r="72" spans="1:12" ht="15.75" x14ac:dyDescent="0.25">
      <c r="A72" s="13" t="s">
        <v>76</v>
      </c>
      <c r="B72" s="12">
        <v>2948650268.0296001</v>
      </c>
      <c r="C72" s="31">
        <v>6398571.0816242322</v>
      </c>
      <c r="D72" s="31"/>
      <c r="F72" s="21" t="s">
        <v>76</v>
      </c>
      <c r="G72" s="21" t="s">
        <v>76</v>
      </c>
      <c r="H72" t="str">
        <f t="shared" si="0"/>
        <v>good</v>
      </c>
      <c r="I72" s="25">
        <f t="shared" si="1"/>
        <v>0</v>
      </c>
      <c r="K72" s="26">
        <v>2658287234</v>
      </c>
      <c r="L72" s="25">
        <f t="shared" si="2"/>
        <v>290363034.02960014</v>
      </c>
    </row>
    <row r="73" spans="1:12" ht="15.75" x14ac:dyDescent="0.25">
      <c r="A73" s="13" t="s">
        <v>77</v>
      </c>
      <c r="B73" s="12">
        <v>900306.30350000004</v>
      </c>
      <c r="C73" s="31">
        <v>1953.6646785949999</v>
      </c>
      <c r="D73" s="31"/>
      <c r="F73" s="21" t="s">
        <v>77</v>
      </c>
      <c r="G73" s="21" t="s">
        <v>77</v>
      </c>
      <c r="H73" t="str">
        <f t="shared" si="0"/>
        <v>good</v>
      </c>
      <c r="I73" s="25">
        <f t="shared" si="1"/>
        <v>0</v>
      </c>
      <c r="K73" s="26">
        <v>735560</v>
      </c>
      <c r="L73" s="25">
        <f t="shared" si="2"/>
        <v>164746.30350000004</v>
      </c>
    </row>
    <row r="74" spans="1:12" ht="15.75" x14ac:dyDescent="0.25">
      <c r="A74" s="13" t="s">
        <v>78</v>
      </c>
      <c r="B74" s="12">
        <v>9648800.3658000007</v>
      </c>
      <c r="C74" s="31">
        <v>20937.896793786</v>
      </c>
      <c r="D74" s="31"/>
      <c r="F74" s="21" t="s">
        <v>78</v>
      </c>
      <c r="G74" s="21" t="s">
        <v>78</v>
      </c>
      <c r="H74" t="str">
        <f t="shared" si="0"/>
        <v>good</v>
      </c>
      <c r="I74" s="25">
        <f t="shared" si="1"/>
        <v>0</v>
      </c>
      <c r="K74" s="26">
        <v>7703926</v>
      </c>
      <c r="L74" s="25">
        <f t="shared" si="2"/>
        <v>1944874.3658000007</v>
      </c>
    </row>
    <row r="75" spans="1:12" ht="15.75" x14ac:dyDescent="0.25">
      <c r="A75" s="13" t="s">
        <v>79</v>
      </c>
      <c r="B75" s="12">
        <v>38823130.716200002</v>
      </c>
      <c r="C75" s="31">
        <v>84246.193654154005</v>
      </c>
      <c r="D75" s="31"/>
      <c r="F75" s="21" t="s">
        <v>79</v>
      </c>
      <c r="G75" s="21" t="s">
        <v>79</v>
      </c>
      <c r="H75" t="str">
        <f t="shared" si="0"/>
        <v>good</v>
      </c>
      <c r="I75" s="25">
        <f t="shared" si="1"/>
        <v>0</v>
      </c>
      <c r="K75" s="26">
        <v>36307958</v>
      </c>
      <c r="L75" s="25">
        <f t="shared" si="2"/>
        <v>2515172.7162000015</v>
      </c>
    </row>
    <row r="76" spans="1:12" ht="15.75" x14ac:dyDescent="0.25">
      <c r="A76" s="13" t="s">
        <v>80</v>
      </c>
      <c r="B76" s="12">
        <v>3200557287.1156001</v>
      </c>
      <c r="C76" s="31">
        <v>6945209.3130408516</v>
      </c>
      <c r="D76" s="31"/>
      <c r="F76" s="21" t="s">
        <v>80</v>
      </c>
      <c r="G76" s="21" t="s">
        <v>80</v>
      </c>
      <c r="H76" t="str">
        <f t="shared" ref="H76:H139" si="3">IF(A76=F76,"good","no")</f>
        <v>good</v>
      </c>
      <c r="I76" s="25">
        <f t="shared" ref="I76:I139" si="4">B76*$G$5/1000</f>
        <v>0</v>
      </c>
      <c r="K76" s="26">
        <v>2805752686</v>
      </c>
      <c r="L76" s="25">
        <f t="shared" ref="L76:L139" si="5">B76-K76</f>
        <v>394804601.11560011</v>
      </c>
    </row>
    <row r="77" spans="1:12" ht="15.75" x14ac:dyDescent="0.25">
      <c r="A77" s="13" t="s">
        <v>81</v>
      </c>
      <c r="B77" s="12">
        <v>205585014.75310001</v>
      </c>
      <c r="C77" s="31">
        <v>446119.48201422696</v>
      </c>
      <c r="D77" s="31"/>
      <c r="F77" s="21" t="s">
        <v>81</v>
      </c>
      <c r="G77" s="21" t="s">
        <v>81</v>
      </c>
      <c r="H77" t="str">
        <f t="shared" si="3"/>
        <v>good</v>
      </c>
      <c r="I77" s="25">
        <f t="shared" si="4"/>
        <v>0</v>
      </c>
      <c r="K77" s="26">
        <v>247521783</v>
      </c>
      <c r="L77" s="25">
        <f t="shared" si="5"/>
        <v>-41936768.246899992</v>
      </c>
    </row>
    <row r="78" spans="1:12" ht="15.75" x14ac:dyDescent="0.25">
      <c r="A78" s="13" t="s">
        <v>82</v>
      </c>
      <c r="B78" s="12">
        <v>28807136.0977</v>
      </c>
      <c r="C78" s="31">
        <v>62511.485332008997</v>
      </c>
      <c r="D78" s="31"/>
      <c r="F78" s="21" t="s">
        <v>82</v>
      </c>
      <c r="G78" s="21" t="s">
        <v>82</v>
      </c>
      <c r="H78" t="str">
        <f t="shared" si="3"/>
        <v>good</v>
      </c>
      <c r="I78" s="25">
        <f t="shared" si="4"/>
        <v>0</v>
      </c>
      <c r="K78" s="26">
        <v>30136147</v>
      </c>
      <c r="L78" s="25">
        <f t="shared" si="5"/>
        <v>-1329010.9023000002</v>
      </c>
    </row>
    <row r="79" spans="1:12" ht="15.75" x14ac:dyDescent="0.25">
      <c r="A79" s="13" t="s">
        <v>83</v>
      </c>
      <c r="B79" s="12">
        <v>318739013.16350001</v>
      </c>
      <c r="C79" s="31">
        <v>691663.65856479504</v>
      </c>
      <c r="D79" s="31"/>
      <c r="F79" s="21" t="s">
        <v>83</v>
      </c>
      <c r="G79" s="21" t="s">
        <v>83</v>
      </c>
      <c r="H79" t="str">
        <f t="shared" si="3"/>
        <v>good</v>
      </c>
      <c r="I79" s="25">
        <f t="shared" si="4"/>
        <v>0</v>
      </c>
      <c r="K79" s="26">
        <v>274740499</v>
      </c>
      <c r="L79" s="25">
        <f t="shared" si="5"/>
        <v>43998514.163500011</v>
      </c>
    </row>
    <row r="80" spans="1:12" ht="15.75" x14ac:dyDescent="0.25">
      <c r="A80" s="13" t="s">
        <v>84</v>
      </c>
      <c r="B80" s="12">
        <v>1066134775.141</v>
      </c>
      <c r="C80" s="31">
        <v>2313512.46205597</v>
      </c>
      <c r="D80" s="31"/>
      <c r="F80" s="21" t="s">
        <v>84</v>
      </c>
      <c r="G80" s="21" t="s">
        <v>84</v>
      </c>
      <c r="H80" t="str">
        <f t="shared" si="3"/>
        <v>good</v>
      </c>
      <c r="I80" s="25">
        <f t="shared" si="4"/>
        <v>0</v>
      </c>
      <c r="K80" s="26">
        <v>922429409</v>
      </c>
      <c r="L80" s="25">
        <f t="shared" si="5"/>
        <v>143705366.14100003</v>
      </c>
    </row>
    <row r="81" spans="1:12" ht="15.75" x14ac:dyDescent="0.25">
      <c r="A81" s="13" t="s">
        <v>85</v>
      </c>
      <c r="B81" s="12">
        <v>315215693.27450001</v>
      </c>
      <c r="C81" s="31">
        <v>684018.05440566503</v>
      </c>
      <c r="D81" s="31"/>
      <c r="F81" s="21" t="s">
        <v>85</v>
      </c>
      <c r="G81" s="21" t="s">
        <v>85</v>
      </c>
      <c r="H81" t="str">
        <f t="shared" si="3"/>
        <v>good</v>
      </c>
      <c r="I81" s="25">
        <f t="shared" si="4"/>
        <v>0</v>
      </c>
      <c r="K81" s="26">
        <v>265126637</v>
      </c>
      <c r="L81" s="25">
        <f t="shared" si="5"/>
        <v>50089056.274500012</v>
      </c>
    </row>
    <row r="82" spans="1:12" ht="15.75" x14ac:dyDescent="0.25">
      <c r="A82" s="13" t="s">
        <v>86</v>
      </c>
      <c r="B82" s="12">
        <v>66865426.0348</v>
      </c>
      <c r="C82" s="31">
        <v>145097.97449551601</v>
      </c>
      <c r="D82" s="31"/>
      <c r="F82" s="21" t="s">
        <v>86</v>
      </c>
      <c r="G82" s="21" t="s">
        <v>86</v>
      </c>
      <c r="H82" t="str">
        <f t="shared" si="3"/>
        <v>good</v>
      </c>
      <c r="I82" s="25">
        <f t="shared" si="4"/>
        <v>0</v>
      </c>
      <c r="K82" s="26">
        <v>65253152</v>
      </c>
      <c r="L82" s="25">
        <f t="shared" si="5"/>
        <v>1612274.0348000005</v>
      </c>
    </row>
    <row r="83" spans="1:12" ht="15.75" x14ac:dyDescent="0.25">
      <c r="A83" s="13" t="s">
        <v>87</v>
      </c>
      <c r="B83" s="12">
        <v>104084701.1789</v>
      </c>
      <c r="C83" s="31">
        <v>225863.80155821299</v>
      </c>
      <c r="D83" s="31"/>
      <c r="F83" s="21" t="s">
        <v>87</v>
      </c>
      <c r="G83" s="21" t="s">
        <v>87</v>
      </c>
      <c r="H83" t="str">
        <f t="shared" si="3"/>
        <v>good</v>
      </c>
      <c r="I83" s="25">
        <f t="shared" si="4"/>
        <v>0</v>
      </c>
      <c r="K83" s="26">
        <v>100925063</v>
      </c>
      <c r="L83" s="25">
        <f t="shared" si="5"/>
        <v>3159638.1789000034</v>
      </c>
    </row>
    <row r="84" spans="1:12" ht="15.75" x14ac:dyDescent="0.25">
      <c r="A84" s="13" t="s">
        <v>88</v>
      </c>
      <c r="B84" s="12">
        <v>152492347.42539999</v>
      </c>
      <c r="C84" s="31">
        <v>330908.39391311794</v>
      </c>
      <c r="D84" s="31"/>
      <c r="F84" s="21" t="s">
        <v>88</v>
      </c>
      <c r="G84" s="21" t="s">
        <v>88</v>
      </c>
      <c r="H84" t="str">
        <f t="shared" si="3"/>
        <v>good</v>
      </c>
      <c r="I84" s="25">
        <f t="shared" si="4"/>
        <v>0</v>
      </c>
      <c r="K84" s="26">
        <v>153502182</v>
      </c>
      <c r="L84" s="25">
        <f t="shared" si="5"/>
        <v>-1009834.5746000111</v>
      </c>
    </row>
    <row r="85" spans="1:12" ht="15.75" x14ac:dyDescent="0.25">
      <c r="A85" s="13" t="s">
        <v>89</v>
      </c>
      <c r="B85" s="12">
        <v>14370061.545499999</v>
      </c>
      <c r="C85" s="31">
        <v>31183.033553734997</v>
      </c>
      <c r="D85" s="31"/>
      <c r="F85" s="21" t="s">
        <v>89</v>
      </c>
      <c r="G85" s="21" t="s">
        <v>89</v>
      </c>
      <c r="H85" t="str">
        <f t="shared" si="3"/>
        <v>good</v>
      </c>
      <c r="I85" s="25">
        <f t="shared" si="4"/>
        <v>0</v>
      </c>
      <c r="K85" s="26">
        <v>13794348</v>
      </c>
      <c r="L85" s="25">
        <f t="shared" si="5"/>
        <v>575713.54549999908</v>
      </c>
    </row>
    <row r="86" spans="1:12" ht="15.75" x14ac:dyDescent="0.25">
      <c r="A86" s="13" t="s">
        <v>90</v>
      </c>
      <c r="B86" s="12">
        <v>559424199.4612</v>
      </c>
      <c r="C86" s="31">
        <v>1213950.5128308039</v>
      </c>
      <c r="D86" s="31"/>
      <c r="F86" s="21" t="s">
        <v>90</v>
      </c>
      <c r="G86" s="21" t="s">
        <v>90</v>
      </c>
      <c r="H86" t="str">
        <f t="shared" si="3"/>
        <v>good</v>
      </c>
      <c r="I86" s="25">
        <f t="shared" si="4"/>
        <v>0</v>
      </c>
      <c r="K86" s="26">
        <v>531649741</v>
      </c>
      <c r="L86" s="25">
        <f t="shared" si="5"/>
        <v>27774458.461199999</v>
      </c>
    </row>
    <row r="87" spans="1:12" ht="15.75" x14ac:dyDescent="0.25">
      <c r="A87" s="13" t="s">
        <v>91</v>
      </c>
      <c r="B87" s="12">
        <v>815470871.85239995</v>
      </c>
      <c r="C87" s="31">
        <v>1769571.7919197078</v>
      </c>
      <c r="D87" s="31"/>
      <c r="F87" s="21" t="s">
        <v>91</v>
      </c>
      <c r="G87" s="21" t="s">
        <v>91</v>
      </c>
      <c r="H87" t="str">
        <f t="shared" si="3"/>
        <v>good</v>
      </c>
      <c r="I87" s="25">
        <f t="shared" si="4"/>
        <v>0</v>
      </c>
      <c r="K87" s="26">
        <v>652467755</v>
      </c>
      <c r="L87" s="25">
        <f t="shared" si="5"/>
        <v>163003116.85239995</v>
      </c>
    </row>
    <row r="88" spans="1:12" ht="15.75" x14ac:dyDescent="0.25">
      <c r="A88" s="13" t="s">
        <v>92</v>
      </c>
      <c r="B88" s="12">
        <v>428365770.15740001</v>
      </c>
      <c r="C88" s="31">
        <v>929553.72124155797</v>
      </c>
      <c r="D88" s="31"/>
      <c r="F88" s="21" t="s">
        <v>92</v>
      </c>
      <c r="G88" s="21" t="s">
        <v>92</v>
      </c>
      <c r="H88" t="str">
        <f t="shared" si="3"/>
        <v>good</v>
      </c>
      <c r="I88" s="25">
        <f t="shared" si="4"/>
        <v>0</v>
      </c>
      <c r="K88" s="26">
        <v>377848287</v>
      </c>
      <c r="L88" s="25">
        <f t="shared" si="5"/>
        <v>50517483.157400012</v>
      </c>
    </row>
    <row r="89" spans="1:12" ht="15.75" x14ac:dyDescent="0.25">
      <c r="A89" s="13" t="s">
        <v>93</v>
      </c>
      <c r="B89" s="12">
        <v>83569806.046800002</v>
      </c>
      <c r="C89" s="31">
        <v>181346.47912155601</v>
      </c>
      <c r="D89" s="31"/>
      <c r="F89" s="21" t="s">
        <v>93</v>
      </c>
      <c r="G89" s="21" t="s">
        <v>93</v>
      </c>
      <c r="H89" t="str">
        <f t="shared" si="3"/>
        <v>good</v>
      </c>
      <c r="I89" s="25">
        <f t="shared" si="4"/>
        <v>0</v>
      </c>
      <c r="K89" s="26">
        <v>77218108</v>
      </c>
      <c r="L89" s="25">
        <f t="shared" si="5"/>
        <v>6351698.0468000025</v>
      </c>
    </row>
    <row r="90" spans="1:12" ht="15.75" x14ac:dyDescent="0.25">
      <c r="A90" s="13" t="s">
        <v>94</v>
      </c>
      <c r="B90" s="12">
        <v>41047.830900000001</v>
      </c>
      <c r="C90" s="31">
        <v>89.073793053000003</v>
      </c>
      <c r="D90" s="31"/>
      <c r="F90" s="21" t="s">
        <v>94</v>
      </c>
      <c r="G90" s="21" t="s">
        <v>94</v>
      </c>
      <c r="H90" t="str">
        <f t="shared" si="3"/>
        <v>good</v>
      </c>
      <c r="I90" s="25">
        <f t="shared" si="4"/>
        <v>0</v>
      </c>
      <c r="K90" s="26">
        <v>46704</v>
      </c>
      <c r="L90" s="25">
        <f t="shared" si="5"/>
        <v>-5656.1690999999992</v>
      </c>
    </row>
    <row r="91" spans="1:12" ht="15.75" x14ac:dyDescent="0.25">
      <c r="A91" s="13" t="s">
        <v>95</v>
      </c>
      <c r="B91" s="12">
        <v>1884771555.2026</v>
      </c>
      <c r="C91" s="31">
        <v>4089954.2747896421</v>
      </c>
      <c r="D91" s="31"/>
      <c r="F91" s="21" t="s">
        <v>95</v>
      </c>
      <c r="G91" s="21" t="s">
        <v>95</v>
      </c>
      <c r="H91" t="str">
        <f t="shared" si="3"/>
        <v>good</v>
      </c>
      <c r="I91" s="25">
        <f t="shared" si="4"/>
        <v>0</v>
      </c>
      <c r="K91" s="26">
        <v>1716351732</v>
      </c>
      <c r="L91" s="25">
        <f t="shared" si="5"/>
        <v>168419823.2026</v>
      </c>
    </row>
    <row r="92" spans="1:12" ht="15.75" x14ac:dyDescent="0.25">
      <c r="A92" s="13" t="s">
        <v>96</v>
      </c>
      <c r="B92" s="12">
        <v>448404408.26109999</v>
      </c>
      <c r="C92" s="31">
        <v>973037.56592658698</v>
      </c>
      <c r="D92" s="31"/>
      <c r="F92" s="21" t="s">
        <v>96</v>
      </c>
      <c r="G92" s="21" t="s">
        <v>96</v>
      </c>
      <c r="H92" t="str">
        <f t="shared" si="3"/>
        <v>good</v>
      </c>
      <c r="I92" s="25">
        <f t="shared" si="4"/>
        <v>0</v>
      </c>
      <c r="K92" s="26">
        <v>429943276</v>
      </c>
      <c r="L92" s="25">
        <f t="shared" si="5"/>
        <v>18461132.261099994</v>
      </c>
    </row>
    <row r="93" spans="1:12" ht="15.75" x14ac:dyDescent="0.25">
      <c r="A93" s="13" t="s">
        <v>97</v>
      </c>
      <c r="B93" s="12">
        <v>218282074.00150001</v>
      </c>
      <c r="C93" s="31">
        <v>473672.100583255</v>
      </c>
      <c r="D93" s="31"/>
      <c r="F93" s="21" t="s">
        <v>97</v>
      </c>
      <c r="G93" s="21" t="s">
        <v>97</v>
      </c>
      <c r="H93" t="str">
        <f t="shared" si="3"/>
        <v>good</v>
      </c>
      <c r="I93" s="25">
        <f t="shared" si="4"/>
        <v>0</v>
      </c>
      <c r="K93" s="26">
        <v>209077749</v>
      </c>
      <c r="L93" s="25">
        <f t="shared" si="5"/>
        <v>9204325.0015000105</v>
      </c>
    </row>
    <row r="94" spans="1:12" ht="15.75" x14ac:dyDescent="0.25">
      <c r="A94" s="13" t="s">
        <v>98</v>
      </c>
      <c r="B94" s="12">
        <v>180223995.12920001</v>
      </c>
      <c r="C94" s="31">
        <v>391086.069430364</v>
      </c>
      <c r="D94" s="31"/>
      <c r="F94" s="21" t="s">
        <v>98</v>
      </c>
      <c r="G94" s="21" t="s">
        <v>98</v>
      </c>
      <c r="H94" t="str">
        <f t="shared" si="3"/>
        <v>good</v>
      </c>
      <c r="I94" s="25">
        <f t="shared" si="4"/>
        <v>0</v>
      </c>
      <c r="K94" s="26">
        <v>186846877</v>
      </c>
      <c r="L94" s="25">
        <f t="shared" si="5"/>
        <v>-6622881.8707999885</v>
      </c>
    </row>
    <row r="95" spans="1:12" ht="15.75" x14ac:dyDescent="0.25">
      <c r="A95" s="13" t="s">
        <v>99</v>
      </c>
      <c r="B95" s="12">
        <v>284284487.76419997</v>
      </c>
      <c r="C95" s="31">
        <v>616897.338448314</v>
      </c>
      <c r="D95" s="31"/>
      <c r="F95" s="21" t="s">
        <v>99</v>
      </c>
      <c r="G95" s="21" t="s">
        <v>99</v>
      </c>
      <c r="H95" t="str">
        <f t="shared" si="3"/>
        <v>good</v>
      </c>
      <c r="I95" s="25">
        <f t="shared" si="4"/>
        <v>0</v>
      </c>
      <c r="K95" s="26">
        <v>272143195</v>
      </c>
      <c r="L95" s="25">
        <f t="shared" si="5"/>
        <v>12141292.764199972</v>
      </c>
    </row>
    <row r="96" spans="1:12" ht="15.75" x14ac:dyDescent="0.25">
      <c r="A96" s="13" t="s">
        <v>100</v>
      </c>
      <c r="B96" s="12">
        <v>543112812.42809999</v>
      </c>
      <c r="C96" s="31">
        <v>1178554.802968977</v>
      </c>
      <c r="D96" s="31"/>
      <c r="F96" s="21" t="s">
        <v>100</v>
      </c>
      <c r="G96" s="21" t="s">
        <v>100</v>
      </c>
      <c r="H96" t="str">
        <f t="shared" si="3"/>
        <v>good</v>
      </c>
      <c r="I96" s="25">
        <f t="shared" si="4"/>
        <v>0</v>
      </c>
      <c r="K96" s="26">
        <v>502821707</v>
      </c>
      <c r="L96" s="25">
        <f t="shared" si="5"/>
        <v>40291105.42809999</v>
      </c>
    </row>
    <row r="97" spans="1:12" ht="15.75" x14ac:dyDescent="0.25">
      <c r="A97" s="13" t="s">
        <v>101</v>
      </c>
      <c r="B97" s="12">
        <v>491677621.9138</v>
      </c>
      <c r="C97" s="31">
        <v>1066940.439552946</v>
      </c>
      <c r="D97" s="31"/>
      <c r="F97" s="21" t="s">
        <v>101</v>
      </c>
      <c r="G97" s="21" t="s">
        <v>101</v>
      </c>
      <c r="H97" t="str">
        <f t="shared" si="3"/>
        <v>good</v>
      </c>
      <c r="I97" s="25">
        <f t="shared" si="4"/>
        <v>0</v>
      </c>
      <c r="K97" s="26">
        <v>441224912</v>
      </c>
      <c r="L97" s="25">
        <f t="shared" si="5"/>
        <v>50452709.913800001</v>
      </c>
    </row>
    <row r="98" spans="1:12" ht="15.75" x14ac:dyDescent="0.25">
      <c r="A98" s="13" t="s">
        <v>102</v>
      </c>
      <c r="B98" s="12">
        <v>446547165.24299997</v>
      </c>
      <c r="C98" s="31">
        <v>969007.34857730987</v>
      </c>
      <c r="D98" s="31"/>
      <c r="F98" s="21" t="s">
        <v>102</v>
      </c>
      <c r="G98" s="21" t="s">
        <v>102</v>
      </c>
      <c r="H98" t="str">
        <f t="shared" si="3"/>
        <v>good</v>
      </c>
      <c r="I98" s="25">
        <f t="shared" si="4"/>
        <v>0</v>
      </c>
      <c r="K98" s="26">
        <v>358363758</v>
      </c>
      <c r="L98" s="25">
        <f t="shared" si="5"/>
        <v>88183407.242999971</v>
      </c>
    </row>
    <row r="99" spans="1:12" ht="15.75" x14ac:dyDescent="0.25">
      <c r="A99" s="14" t="s">
        <v>103</v>
      </c>
      <c r="B99" s="12">
        <v>1764735247.4135001</v>
      </c>
      <c r="C99" s="31">
        <v>3829475.4868872953</v>
      </c>
      <c r="D99" s="31"/>
      <c r="F99" s="21" t="s">
        <v>103</v>
      </c>
      <c r="G99" s="21" t="s">
        <v>103</v>
      </c>
      <c r="H99" t="str">
        <f t="shared" si="3"/>
        <v>good</v>
      </c>
      <c r="I99" s="25">
        <f t="shared" si="4"/>
        <v>0</v>
      </c>
      <c r="K99" s="26">
        <v>1639450545</v>
      </c>
      <c r="L99" s="25">
        <f t="shared" si="5"/>
        <v>125284702.41350007</v>
      </c>
    </row>
    <row r="100" spans="1:12" ht="15.75" x14ac:dyDescent="0.25">
      <c r="A100" s="14" t="s">
        <v>104</v>
      </c>
      <c r="B100" s="12">
        <v>452010251.8229</v>
      </c>
      <c r="C100" s="31">
        <v>980862.24645569304</v>
      </c>
      <c r="D100" s="31"/>
      <c r="F100" s="21" t="s">
        <v>104</v>
      </c>
      <c r="G100" s="21" t="s">
        <v>104</v>
      </c>
      <c r="H100" t="str">
        <f t="shared" si="3"/>
        <v>good</v>
      </c>
      <c r="I100" s="25">
        <f t="shared" si="4"/>
        <v>0</v>
      </c>
      <c r="K100" s="26">
        <v>426202323</v>
      </c>
      <c r="L100" s="25">
        <f t="shared" si="5"/>
        <v>25807928.822899997</v>
      </c>
    </row>
    <row r="101" spans="1:12" ht="15.75" x14ac:dyDescent="0.25">
      <c r="A101" s="13" t="s">
        <v>105</v>
      </c>
      <c r="B101" s="12">
        <v>60014123.710199997</v>
      </c>
      <c r="C101" s="31">
        <v>130230.64845113399</v>
      </c>
      <c r="D101" s="31"/>
      <c r="F101" s="21" t="s">
        <v>105</v>
      </c>
      <c r="G101" s="21" t="s">
        <v>105</v>
      </c>
      <c r="H101" t="str">
        <f t="shared" si="3"/>
        <v>good</v>
      </c>
      <c r="I101" s="25">
        <f t="shared" si="4"/>
        <v>0</v>
      </c>
      <c r="K101" s="26">
        <v>58713403</v>
      </c>
      <c r="L101" s="25">
        <f t="shared" si="5"/>
        <v>1300720.7101999968</v>
      </c>
    </row>
    <row r="102" spans="1:12" ht="15.75" x14ac:dyDescent="0.25">
      <c r="A102" s="13" t="s">
        <v>106</v>
      </c>
      <c r="B102" s="12">
        <v>1497157823.9830999</v>
      </c>
      <c r="C102" s="31">
        <v>3248832.4780433266</v>
      </c>
      <c r="D102" s="31"/>
      <c r="F102" s="21" t="s">
        <v>106</v>
      </c>
      <c r="G102" s="21" t="s">
        <v>106</v>
      </c>
      <c r="H102" t="str">
        <f t="shared" si="3"/>
        <v>good</v>
      </c>
      <c r="I102" s="25">
        <f t="shared" si="4"/>
        <v>0</v>
      </c>
      <c r="K102" s="26">
        <v>1309030256</v>
      </c>
      <c r="L102" s="25">
        <f t="shared" si="5"/>
        <v>188127567.98309994</v>
      </c>
    </row>
    <row r="103" spans="1:12" ht="15.75" x14ac:dyDescent="0.25">
      <c r="A103" s="13" t="s">
        <v>107</v>
      </c>
      <c r="B103" s="12">
        <v>214679521.13139999</v>
      </c>
      <c r="C103" s="31">
        <v>465854.56085513794</v>
      </c>
      <c r="D103" s="31"/>
      <c r="F103" s="21" t="s">
        <v>107</v>
      </c>
      <c r="G103" s="21" t="s">
        <v>107</v>
      </c>
      <c r="H103" t="str">
        <f t="shared" si="3"/>
        <v>good</v>
      </c>
      <c r="I103" s="25">
        <f t="shared" si="4"/>
        <v>0</v>
      </c>
      <c r="K103" s="26">
        <v>238490902</v>
      </c>
      <c r="L103" s="25">
        <f t="shared" si="5"/>
        <v>-23811380.868600011</v>
      </c>
    </row>
    <row r="104" spans="1:12" ht="15.75" x14ac:dyDescent="0.25">
      <c r="A104" s="13" t="s">
        <v>108</v>
      </c>
      <c r="B104" s="12">
        <v>72095181.433500007</v>
      </c>
      <c r="C104" s="31">
        <v>156446.543710695</v>
      </c>
      <c r="D104" s="31"/>
      <c r="F104" s="21" t="s">
        <v>108</v>
      </c>
      <c r="G104" s="21" t="s">
        <v>108</v>
      </c>
      <c r="H104" t="str">
        <f t="shared" si="3"/>
        <v>good</v>
      </c>
      <c r="I104" s="25">
        <f t="shared" si="4"/>
        <v>0</v>
      </c>
      <c r="K104" s="26">
        <v>67933508</v>
      </c>
      <c r="L104" s="25">
        <f t="shared" si="5"/>
        <v>4161673.4335000068</v>
      </c>
    </row>
    <row r="105" spans="1:12" ht="15.75" x14ac:dyDescent="0.25">
      <c r="A105" s="13" t="s">
        <v>109</v>
      </c>
      <c r="B105" s="12">
        <v>117143262.0891</v>
      </c>
      <c r="C105" s="31">
        <v>254200.878733347</v>
      </c>
      <c r="D105" s="31"/>
      <c r="F105" s="21" t="s">
        <v>109</v>
      </c>
      <c r="G105" s="21" t="s">
        <v>109</v>
      </c>
      <c r="H105" t="str">
        <f t="shared" si="3"/>
        <v>good</v>
      </c>
      <c r="I105" s="25">
        <f t="shared" si="4"/>
        <v>0</v>
      </c>
      <c r="K105" s="26">
        <v>107462556</v>
      </c>
      <c r="L105" s="25">
        <f t="shared" si="5"/>
        <v>9680706.0891000032</v>
      </c>
    </row>
    <row r="106" spans="1:12" ht="15.75" x14ac:dyDescent="0.25">
      <c r="A106" s="13" t="s">
        <v>110</v>
      </c>
      <c r="B106" s="12">
        <v>481580867.0248</v>
      </c>
      <c r="C106" s="31">
        <v>1045030.481443816</v>
      </c>
      <c r="D106" s="31"/>
      <c r="F106" s="21" t="s">
        <v>110</v>
      </c>
      <c r="G106" s="21" t="s">
        <v>110</v>
      </c>
      <c r="H106" t="str">
        <f t="shared" si="3"/>
        <v>good</v>
      </c>
      <c r="I106" s="25">
        <f t="shared" si="4"/>
        <v>0</v>
      </c>
      <c r="K106" s="26">
        <v>469670490</v>
      </c>
      <c r="L106" s="25">
        <f t="shared" si="5"/>
        <v>11910377.024800003</v>
      </c>
    </row>
    <row r="107" spans="1:12" ht="15.75" x14ac:dyDescent="0.25">
      <c r="A107" s="13" t="s">
        <v>111</v>
      </c>
      <c r="B107" s="12">
        <v>154455233.9163</v>
      </c>
      <c r="C107" s="31">
        <v>335167.85759837099</v>
      </c>
      <c r="D107" s="31"/>
      <c r="F107" s="21" t="s">
        <v>111</v>
      </c>
      <c r="G107" s="21" t="s">
        <v>111</v>
      </c>
      <c r="H107" t="str">
        <f t="shared" si="3"/>
        <v>good</v>
      </c>
      <c r="I107" s="25">
        <f t="shared" si="4"/>
        <v>0</v>
      </c>
      <c r="K107" s="26">
        <v>136684493</v>
      </c>
      <c r="L107" s="25">
        <f t="shared" si="5"/>
        <v>17770740.916299999</v>
      </c>
    </row>
    <row r="108" spans="1:12" ht="15.75" x14ac:dyDescent="0.25">
      <c r="A108" s="15" t="s">
        <v>112</v>
      </c>
      <c r="B108" s="12">
        <v>772057786.0517</v>
      </c>
      <c r="C108" s="31">
        <v>1675365.3957321888</v>
      </c>
      <c r="D108" s="31"/>
      <c r="F108" s="21" t="s">
        <v>112</v>
      </c>
      <c r="G108" s="21" t="s">
        <v>112</v>
      </c>
      <c r="H108" t="str">
        <f t="shared" si="3"/>
        <v>good</v>
      </c>
      <c r="I108" s="25">
        <f t="shared" si="4"/>
        <v>0</v>
      </c>
      <c r="K108" s="26">
        <v>670022272</v>
      </c>
      <c r="L108" s="25">
        <f t="shared" si="5"/>
        <v>102035514.0517</v>
      </c>
    </row>
    <row r="109" spans="1:12" ht="15.75" x14ac:dyDescent="0.25">
      <c r="A109" s="15" t="s">
        <v>113</v>
      </c>
      <c r="B109" s="12">
        <v>3680482.426</v>
      </c>
      <c r="C109" s="31">
        <v>7986.6468644199995</v>
      </c>
      <c r="D109" s="31"/>
      <c r="F109" s="21" t="s">
        <v>113</v>
      </c>
      <c r="G109" s="21" t="s">
        <v>113</v>
      </c>
      <c r="H109" t="str">
        <f t="shared" si="3"/>
        <v>good</v>
      </c>
      <c r="I109" s="25">
        <f t="shared" si="4"/>
        <v>0</v>
      </c>
      <c r="K109" s="26">
        <v>2865589</v>
      </c>
      <c r="L109" s="25">
        <f t="shared" si="5"/>
        <v>814893.42599999998</v>
      </c>
    </row>
    <row r="110" spans="1:12" ht="15.75" x14ac:dyDescent="0.25">
      <c r="A110" s="11" t="s">
        <v>114</v>
      </c>
      <c r="B110" s="12">
        <v>100446654.5843</v>
      </c>
      <c r="C110" s="31">
        <v>217969.24044793099</v>
      </c>
      <c r="D110" s="31"/>
      <c r="F110" s="21" t="s">
        <v>114</v>
      </c>
      <c r="G110" s="21" t="s">
        <v>114</v>
      </c>
      <c r="H110" t="str">
        <f t="shared" si="3"/>
        <v>good</v>
      </c>
      <c r="I110" s="25">
        <f t="shared" si="4"/>
        <v>0</v>
      </c>
      <c r="K110" s="26">
        <v>95420711</v>
      </c>
      <c r="L110" s="25">
        <f t="shared" si="5"/>
        <v>5025943.5842999965</v>
      </c>
    </row>
    <row r="111" spans="1:12" ht="15.75" x14ac:dyDescent="0.25">
      <c r="A111" s="13" t="s">
        <v>115</v>
      </c>
      <c r="B111" s="12">
        <v>136488393.61520001</v>
      </c>
      <c r="C111" s="31">
        <v>296179.814144984</v>
      </c>
      <c r="D111" s="31"/>
      <c r="F111" s="21" t="s">
        <v>115</v>
      </c>
      <c r="G111" s="21" t="s">
        <v>115</v>
      </c>
      <c r="H111" t="str">
        <f t="shared" si="3"/>
        <v>good</v>
      </c>
      <c r="I111" s="25">
        <f t="shared" si="4"/>
        <v>0</v>
      </c>
      <c r="K111" s="26">
        <v>62752409</v>
      </c>
      <c r="L111" s="25">
        <f t="shared" si="5"/>
        <v>73735984.615200013</v>
      </c>
    </row>
    <row r="112" spans="1:12" ht="15.75" x14ac:dyDescent="0.25">
      <c r="A112" s="15" t="s">
        <v>116</v>
      </c>
      <c r="B112" s="12">
        <v>0</v>
      </c>
      <c r="C112" s="31">
        <v>0</v>
      </c>
      <c r="D112" s="31"/>
      <c r="F112" s="21" t="s">
        <v>116</v>
      </c>
      <c r="G112" s="21" t="s">
        <v>116</v>
      </c>
      <c r="H112" t="str">
        <f t="shared" si="3"/>
        <v>good</v>
      </c>
      <c r="I112" s="25">
        <f t="shared" si="4"/>
        <v>0</v>
      </c>
      <c r="K112" s="26">
        <v>0</v>
      </c>
      <c r="L112" s="25">
        <f t="shared" si="5"/>
        <v>0</v>
      </c>
    </row>
    <row r="113" spans="1:12" ht="15.75" x14ac:dyDescent="0.25">
      <c r="A113" s="15" t="s">
        <v>117</v>
      </c>
      <c r="B113" s="12">
        <v>74065607.637099996</v>
      </c>
      <c r="C113" s="31">
        <v>160722.368572507</v>
      </c>
      <c r="D113" s="31"/>
      <c r="F113" s="21" t="s">
        <v>117</v>
      </c>
      <c r="G113" s="21" t="s">
        <v>117</v>
      </c>
      <c r="H113" t="str">
        <f t="shared" si="3"/>
        <v>good</v>
      </c>
      <c r="I113" s="25">
        <f t="shared" si="4"/>
        <v>0</v>
      </c>
      <c r="K113" s="26">
        <v>74282766</v>
      </c>
      <c r="L113" s="25">
        <f t="shared" si="5"/>
        <v>-217158.36290000379</v>
      </c>
    </row>
    <row r="114" spans="1:12" ht="15.75" x14ac:dyDescent="0.25">
      <c r="A114" s="11" t="s">
        <v>118</v>
      </c>
      <c r="B114" s="12">
        <v>1141471732.9902</v>
      </c>
      <c r="C114" s="31">
        <v>2476993.6605887343</v>
      </c>
      <c r="D114" s="31"/>
      <c r="F114" s="21" t="s">
        <v>118</v>
      </c>
      <c r="G114" s="21" t="s">
        <v>118</v>
      </c>
      <c r="H114" t="str">
        <f t="shared" si="3"/>
        <v>good</v>
      </c>
      <c r="I114" s="25">
        <f t="shared" si="4"/>
        <v>0</v>
      </c>
      <c r="K114" s="26">
        <v>972186520</v>
      </c>
      <c r="L114" s="25">
        <f t="shared" si="5"/>
        <v>169285212.99020004</v>
      </c>
    </row>
    <row r="115" spans="1:12" ht="15.75" x14ac:dyDescent="0.25">
      <c r="A115" s="13" t="s">
        <v>119</v>
      </c>
      <c r="B115" s="12">
        <v>3298701345.7932</v>
      </c>
      <c r="C115" s="31">
        <v>7158181.9203712437</v>
      </c>
      <c r="D115" s="31"/>
      <c r="F115" s="21" t="s">
        <v>119</v>
      </c>
      <c r="G115" s="21" t="s">
        <v>119</v>
      </c>
      <c r="H115" t="str">
        <f t="shared" si="3"/>
        <v>good</v>
      </c>
      <c r="I115" s="25">
        <f t="shared" si="4"/>
        <v>0</v>
      </c>
      <c r="K115" s="26">
        <v>2797165633</v>
      </c>
      <c r="L115" s="25">
        <f t="shared" si="5"/>
        <v>501535712.79320002</v>
      </c>
    </row>
    <row r="116" spans="1:12" ht="15.75" x14ac:dyDescent="0.25">
      <c r="A116" s="13" t="s">
        <v>120</v>
      </c>
      <c r="B116" s="12">
        <v>457013020.56569999</v>
      </c>
      <c r="C116" s="31">
        <v>991718.254627569</v>
      </c>
      <c r="D116" s="31"/>
      <c r="F116" s="21" t="s">
        <v>120</v>
      </c>
      <c r="G116" s="21" t="s">
        <v>120</v>
      </c>
      <c r="H116" t="str">
        <f t="shared" si="3"/>
        <v>good</v>
      </c>
      <c r="I116" s="25">
        <f t="shared" si="4"/>
        <v>0</v>
      </c>
      <c r="K116" s="26">
        <v>415811837</v>
      </c>
      <c r="L116" s="25">
        <f t="shared" si="5"/>
        <v>41201183.565699995</v>
      </c>
    </row>
    <row r="117" spans="1:12" ht="15.75" x14ac:dyDescent="0.25">
      <c r="A117" s="13" t="s">
        <v>121</v>
      </c>
      <c r="B117" s="12">
        <v>235107694.28080001</v>
      </c>
      <c r="C117" s="31">
        <v>510183.69658933603</v>
      </c>
      <c r="D117" s="31"/>
      <c r="F117" s="21" t="s">
        <v>121</v>
      </c>
      <c r="G117" s="21" t="s">
        <v>121</v>
      </c>
      <c r="H117" t="str">
        <f t="shared" si="3"/>
        <v>good</v>
      </c>
      <c r="I117" s="25">
        <f t="shared" si="4"/>
        <v>0</v>
      </c>
      <c r="K117" s="26">
        <v>244858490</v>
      </c>
      <c r="L117" s="25">
        <f t="shared" si="5"/>
        <v>-9750795.7191999853</v>
      </c>
    </row>
    <row r="118" spans="1:12" ht="15.75" x14ac:dyDescent="0.25">
      <c r="A118" s="13" t="s">
        <v>122</v>
      </c>
      <c r="B118" s="12">
        <v>2463520433.0142002</v>
      </c>
      <c r="C118" s="31">
        <v>5345839.3396408139</v>
      </c>
      <c r="D118" s="31"/>
      <c r="F118" s="21" t="s">
        <v>122</v>
      </c>
      <c r="G118" s="21" t="s">
        <v>122</v>
      </c>
      <c r="H118" t="str">
        <f t="shared" si="3"/>
        <v>good</v>
      </c>
      <c r="I118" s="25">
        <f t="shared" si="4"/>
        <v>0</v>
      </c>
      <c r="K118" s="26">
        <v>2047660449</v>
      </c>
      <c r="L118" s="25">
        <f t="shared" si="5"/>
        <v>415859984.01420021</v>
      </c>
    </row>
    <row r="119" spans="1:12" ht="15.75" x14ac:dyDescent="0.25">
      <c r="A119" s="13" t="s">
        <v>123</v>
      </c>
      <c r="B119" s="12">
        <v>190800112.9601</v>
      </c>
      <c r="C119" s="31">
        <v>414036.24512341694</v>
      </c>
      <c r="D119" s="31"/>
      <c r="F119" s="21" t="s">
        <v>123</v>
      </c>
      <c r="G119" s="21" t="s">
        <v>123</v>
      </c>
      <c r="H119" t="str">
        <f t="shared" si="3"/>
        <v>good</v>
      </c>
      <c r="I119" s="25">
        <f t="shared" si="4"/>
        <v>0</v>
      </c>
      <c r="K119" s="26">
        <v>185100664</v>
      </c>
      <c r="L119" s="25">
        <f t="shared" si="5"/>
        <v>5699448.9600999951</v>
      </c>
    </row>
    <row r="120" spans="1:12" ht="15.75" x14ac:dyDescent="0.25">
      <c r="A120" s="13" t="s">
        <v>124</v>
      </c>
      <c r="B120" s="12">
        <v>15978704</v>
      </c>
      <c r="C120" s="31">
        <v>34673.787680000001</v>
      </c>
      <c r="D120" s="31"/>
      <c r="F120" s="21" t="s">
        <v>124</v>
      </c>
      <c r="G120" s="21" t="s">
        <v>124</v>
      </c>
      <c r="H120" t="str">
        <f t="shared" si="3"/>
        <v>good</v>
      </c>
      <c r="I120" s="25">
        <f t="shared" si="4"/>
        <v>0</v>
      </c>
      <c r="K120" s="26">
        <v>14785997</v>
      </c>
      <c r="L120" s="25">
        <f t="shared" si="5"/>
        <v>1192707</v>
      </c>
    </row>
    <row r="121" spans="1:12" ht="15.75" x14ac:dyDescent="0.25">
      <c r="A121" s="13" t="s">
        <v>125</v>
      </c>
      <c r="B121" s="12">
        <v>326773933.91000003</v>
      </c>
      <c r="C121" s="31">
        <v>709099.43658470002</v>
      </c>
      <c r="D121" s="31"/>
      <c r="F121" s="21" t="s">
        <v>125</v>
      </c>
      <c r="G121" s="21" t="s">
        <v>125</v>
      </c>
      <c r="H121" t="str">
        <f t="shared" si="3"/>
        <v>good</v>
      </c>
      <c r="I121" s="25">
        <f t="shared" si="4"/>
        <v>0</v>
      </c>
      <c r="K121" s="26">
        <v>310346484</v>
      </c>
      <c r="L121" s="25">
        <f t="shared" si="5"/>
        <v>16427449.910000026</v>
      </c>
    </row>
    <row r="122" spans="1:12" ht="15.75" x14ac:dyDescent="0.25">
      <c r="A122" s="13" t="s">
        <v>126</v>
      </c>
      <c r="B122" s="12">
        <v>262056281.6013</v>
      </c>
      <c r="C122" s="31">
        <v>568662.13107482099</v>
      </c>
      <c r="D122" s="31"/>
      <c r="F122" s="21" t="s">
        <v>126</v>
      </c>
      <c r="G122" s="21" t="s">
        <v>126</v>
      </c>
      <c r="H122" t="str">
        <f t="shared" si="3"/>
        <v>good</v>
      </c>
      <c r="I122" s="25">
        <f t="shared" si="4"/>
        <v>0</v>
      </c>
      <c r="K122" s="26">
        <v>265880903</v>
      </c>
      <c r="L122" s="25">
        <f t="shared" si="5"/>
        <v>-3824621.3986999989</v>
      </c>
    </row>
    <row r="123" spans="1:12" ht="15.75" x14ac:dyDescent="0.25">
      <c r="A123" s="13" t="s">
        <v>127</v>
      </c>
      <c r="B123" s="12">
        <v>417237919.73689997</v>
      </c>
      <c r="C123" s="31">
        <v>905406.28582907293</v>
      </c>
      <c r="D123" s="31"/>
      <c r="F123" s="21" t="s">
        <v>127</v>
      </c>
      <c r="G123" s="21" t="s">
        <v>127</v>
      </c>
      <c r="H123" t="str">
        <f t="shared" si="3"/>
        <v>good</v>
      </c>
      <c r="I123" s="25">
        <f t="shared" si="4"/>
        <v>0</v>
      </c>
      <c r="K123" s="26">
        <v>371912916</v>
      </c>
      <c r="L123" s="25">
        <f t="shared" si="5"/>
        <v>45325003.736899972</v>
      </c>
    </row>
    <row r="124" spans="1:12" ht="15.75" x14ac:dyDescent="0.25">
      <c r="A124" s="13" t="s">
        <v>128</v>
      </c>
      <c r="B124" s="12">
        <v>80023005.120900005</v>
      </c>
      <c r="C124" s="31">
        <v>173649.92111235301</v>
      </c>
      <c r="D124" s="31"/>
      <c r="F124" s="21" t="s">
        <v>128</v>
      </c>
      <c r="G124" s="21" t="s">
        <v>128</v>
      </c>
      <c r="H124" t="str">
        <f t="shared" si="3"/>
        <v>good</v>
      </c>
      <c r="I124" s="25">
        <f t="shared" si="4"/>
        <v>0</v>
      </c>
      <c r="K124" s="26">
        <v>72378772</v>
      </c>
      <c r="L124" s="25">
        <f t="shared" si="5"/>
        <v>7644233.1209000051</v>
      </c>
    </row>
    <row r="125" spans="1:12" ht="15.75" x14ac:dyDescent="0.25">
      <c r="A125" s="13" t="s">
        <v>129</v>
      </c>
      <c r="B125" s="12">
        <v>474242343.05059999</v>
      </c>
      <c r="C125" s="31">
        <v>1029105.884419802</v>
      </c>
      <c r="D125" s="31"/>
      <c r="F125" s="21" t="s">
        <v>129</v>
      </c>
      <c r="G125" s="21" t="s">
        <v>129</v>
      </c>
      <c r="H125" t="str">
        <f t="shared" si="3"/>
        <v>good</v>
      </c>
      <c r="I125" s="25">
        <f t="shared" si="4"/>
        <v>0</v>
      </c>
      <c r="K125" s="26">
        <v>460640033</v>
      </c>
      <c r="L125" s="25">
        <f t="shared" si="5"/>
        <v>13602310.050599992</v>
      </c>
    </row>
    <row r="126" spans="1:12" ht="15.75" x14ac:dyDescent="0.25">
      <c r="A126" s="13" t="s">
        <v>130</v>
      </c>
      <c r="B126" s="12">
        <v>236427601.3804</v>
      </c>
      <c r="C126" s="31">
        <v>513047.89499546797</v>
      </c>
      <c r="D126" s="31"/>
      <c r="F126" s="21" t="s">
        <v>130</v>
      </c>
      <c r="G126" s="21" t="s">
        <v>130</v>
      </c>
      <c r="H126" t="str">
        <f t="shared" si="3"/>
        <v>good</v>
      </c>
      <c r="I126" s="25">
        <f t="shared" si="4"/>
        <v>0</v>
      </c>
      <c r="K126" s="26">
        <v>239020676</v>
      </c>
      <c r="L126" s="25">
        <f t="shared" si="5"/>
        <v>-2593074.619599998</v>
      </c>
    </row>
    <row r="127" spans="1:12" ht="15.75" x14ac:dyDescent="0.25">
      <c r="A127" s="13" t="s">
        <v>131</v>
      </c>
      <c r="B127" s="12">
        <v>736173727.73609996</v>
      </c>
      <c r="C127" s="31">
        <v>1597496.989187337</v>
      </c>
      <c r="D127" s="31"/>
      <c r="F127" s="21" t="s">
        <v>131</v>
      </c>
      <c r="G127" s="21" t="s">
        <v>131</v>
      </c>
      <c r="H127" t="str">
        <f t="shared" si="3"/>
        <v>good</v>
      </c>
      <c r="I127" s="25">
        <f t="shared" si="4"/>
        <v>0</v>
      </c>
      <c r="K127" s="26">
        <v>732043034</v>
      </c>
      <c r="L127" s="25">
        <f t="shared" si="5"/>
        <v>4130693.7360999584</v>
      </c>
    </row>
    <row r="128" spans="1:12" ht="15.75" x14ac:dyDescent="0.25">
      <c r="A128" s="13" t="s">
        <v>132</v>
      </c>
      <c r="B128" s="12">
        <v>1312505534.9670999</v>
      </c>
      <c r="C128" s="31">
        <v>2848137.0108786067</v>
      </c>
      <c r="D128" s="31"/>
      <c r="F128" s="21" t="s">
        <v>132</v>
      </c>
      <c r="G128" s="21" t="s">
        <v>132</v>
      </c>
      <c r="H128" t="str">
        <f t="shared" si="3"/>
        <v>good</v>
      </c>
      <c r="I128" s="25">
        <f t="shared" si="4"/>
        <v>0</v>
      </c>
      <c r="K128" s="26">
        <v>1199635241</v>
      </c>
      <c r="L128" s="25">
        <f t="shared" si="5"/>
        <v>112870293.96709991</v>
      </c>
    </row>
    <row r="129" spans="1:12" ht="15.75" x14ac:dyDescent="0.25">
      <c r="A129" s="13" t="s">
        <v>133</v>
      </c>
      <c r="B129" s="12">
        <v>1885769258.1472001</v>
      </c>
      <c r="C129" s="31">
        <v>4092119.2901794245</v>
      </c>
      <c r="D129" s="31"/>
      <c r="F129" s="21" t="s">
        <v>133</v>
      </c>
      <c r="G129" s="21" t="s">
        <v>133</v>
      </c>
      <c r="H129" t="str">
        <f t="shared" si="3"/>
        <v>good</v>
      </c>
      <c r="I129" s="25">
        <f t="shared" si="4"/>
        <v>0</v>
      </c>
      <c r="K129" s="26">
        <v>1576590827</v>
      </c>
      <c r="L129" s="25">
        <f t="shared" si="5"/>
        <v>309178431.14720011</v>
      </c>
    </row>
    <row r="130" spans="1:12" ht="15.75" x14ac:dyDescent="0.25">
      <c r="A130" s="15" t="s">
        <v>134</v>
      </c>
      <c r="B130" s="12">
        <v>650098633.671</v>
      </c>
      <c r="C130" s="31">
        <v>1410714.03506607</v>
      </c>
      <c r="D130" s="31"/>
      <c r="F130" s="21" t="s">
        <v>134</v>
      </c>
      <c r="G130" s="21" t="s">
        <v>134</v>
      </c>
      <c r="H130" t="str">
        <f t="shared" si="3"/>
        <v>good</v>
      </c>
      <c r="I130" s="25">
        <f t="shared" si="4"/>
        <v>0</v>
      </c>
      <c r="K130" s="26">
        <v>604568059</v>
      </c>
      <c r="L130" s="25">
        <f t="shared" si="5"/>
        <v>45530574.671000004</v>
      </c>
    </row>
    <row r="131" spans="1:12" ht="15.75" x14ac:dyDescent="0.25">
      <c r="A131" s="11" t="s">
        <v>135</v>
      </c>
      <c r="B131" s="12">
        <v>2914840162.5401001</v>
      </c>
      <c r="C131" s="31">
        <v>6325203.1527120173</v>
      </c>
      <c r="D131" s="31"/>
      <c r="F131" s="21" t="s">
        <v>135</v>
      </c>
      <c r="G131" s="21" t="s">
        <v>135</v>
      </c>
      <c r="H131" t="str">
        <f t="shared" si="3"/>
        <v>good</v>
      </c>
      <c r="I131" s="25">
        <f t="shared" si="4"/>
        <v>0</v>
      </c>
      <c r="K131" s="26">
        <v>2507352549</v>
      </c>
      <c r="L131" s="25">
        <f t="shared" si="5"/>
        <v>407487613.5401001</v>
      </c>
    </row>
    <row r="132" spans="1:12" ht="15.75" x14ac:dyDescent="0.25">
      <c r="A132" s="13" t="s">
        <v>136</v>
      </c>
      <c r="B132" s="12">
        <v>417492990.5668</v>
      </c>
      <c r="C132" s="31">
        <v>905959.78952995595</v>
      </c>
      <c r="D132" s="31"/>
      <c r="F132" s="21" t="s">
        <v>136</v>
      </c>
      <c r="G132" s="21" t="s">
        <v>136</v>
      </c>
      <c r="H132" t="str">
        <f t="shared" si="3"/>
        <v>good</v>
      </c>
      <c r="I132" s="25">
        <f t="shared" si="4"/>
        <v>0</v>
      </c>
      <c r="K132" s="26">
        <v>376448053</v>
      </c>
      <c r="L132" s="25">
        <f t="shared" si="5"/>
        <v>41044937.566799998</v>
      </c>
    </row>
    <row r="133" spans="1:12" ht="15.75" x14ac:dyDescent="0.25">
      <c r="A133" s="13" t="s">
        <v>137</v>
      </c>
      <c r="B133" s="12">
        <v>428003835.3488</v>
      </c>
      <c r="C133" s="31">
        <v>928768.322706896</v>
      </c>
      <c r="D133" s="31"/>
      <c r="F133" s="21" t="s">
        <v>137</v>
      </c>
      <c r="G133" s="21" t="s">
        <v>137</v>
      </c>
      <c r="H133" t="str">
        <f t="shared" si="3"/>
        <v>good</v>
      </c>
      <c r="I133" s="25">
        <f t="shared" si="4"/>
        <v>0</v>
      </c>
      <c r="K133" s="26">
        <v>407580284</v>
      </c>
      <c r="L133" s="25">
        <f t="shared" si="5"/>
        <v>20423551.348800004</v>
      </c>
    </row>
    <row r="134" spans="1:12" ht="15.75" x14ac:dyDescent="0.25">
      <c r="A134" s="13" t="s">
        <v>138</v>
      </c>
      <c r="B134" s="12">
        <v>116823316.88169999</v>
      </c>
      <c r="C134" s="31">
        <v>253506.59763328897</v>
      </c>
      <c r="D134" s="31"/>
      <c r="F134" s="21" t="s">
        <v>138</v>
      </c>
      <c r="G134" s="21" t="s">
        <v>138</v>
      </c>
      <c r="H134" t="str">
        <f t="shared" si="3"/>
        <v>good</v>
      </c>
      <c r="I134" s="25">
        <f t="shared" si="4"/>
        <v>0</v>
      </c>
      <c r="K134" s="26">
        <v>112996571</v>
      </c>
      <c r="L134" s="25">
        <f t="shared" si="5"/>
        <v>3826745.8816999942</v>
      </c>
    </row>
    <row r="135" spans="1:12" ht="15.75" x14ac:dyDescent="0.25">
      <c r="A135" s="13" t="s">
        <v>139</v>
      </c>
      <c r="B135" s="12">
        <v>1767353105.4482999</v>
      </c>
      <c r="C135" s="31">
        <v>3835156.2388228108</v>
      </c>
      <c r="D135" s="31"/>
      <c r="F135" s="21" t="s">
        <v>139</v>
      </c>
      <c r="G135" s="21" t="s">
        <v>139</v>
      </c>
      <c r="H135" t="str">
        <f t="shared" si="3"/>
        <v>good</v>
      </c>
      <c r="I135" s="25">
        <f t="shared" si="4"/>
        <v>0</v>
      </c>
      <c r="K135" s="26">
        <v>1738800032</v>
      </c>
      <c r="L135" s="25">
        <f t="shared" si="5"/>
        <v>28553073.448299885</v>
      </c>
    </row>
    <row r="136" spans="1:12" ht="15.75" x14ac:dyDescent="0.25">
      <c r="A136" s="13" t="s">
        <v>140</v>
      </c>
      <c r="B136" s="12">
        <v>335667917.9914</v>
      </c>
      <c r="C136" s="31">
        <v>728399.38204133802</v>
      </c>
      <c r="D136" s="31"/>
      <c r="F136" s="21" t="s">
        <v>140</v>
      </c>
      <c r="G136" s="21" t="s">
        <v>140</v>
      </c>
      <c r="H136" t="str">
        <f t="shared" si="3"/>
        <v>good</v>
      </c>
      <c r="I136" s="25">
        <f t="shared" si="4"/>
        <v>0</v>
      </c>
      <c r="K136" s="26">
        <v>294923122</v>
      </c>
      <c r="L136" s="25">
        <f t="shared" si="5"/>
        <v>40744795.991400003</v>
      </c>
    </row>
    <row r="137" spans="1:12" ht="15.75" x14ac:dyDescent="0.25">
      <c r="A137" s="13" t="s">
        <v>141</v>
      </c>
      <c r="B137" s="12">
        <v>0</v>
      </c>
      <c r="C137" s="31">
        <v>0</v>
      </c>
      <c r="D137" s="31"/>
      <c r="F137" s="21" t="s">
        <v>141</v>
      </c>
      <c r="G137" s="21" t="s">
        <v>141</v>
      </c>
      <c r="H137" t="str">
        <f t="shared" si="3"/>
        <v>good</v>
      </c>
      <c r="I137" s="25">
        <f t="shared" si="4"/>
        <v>0</v>
      </c>
      <c r="K137" s="26">
        <v>0</v>
      </c>
      <c r="L137" s="25">
        <f t="shared" si="5"/>
        <v>0</v>
      </c>
    </row>
    <row r="138" spans="1:12" ht="15.75" x14ac:dyDescent="0.25">
      <c r="A138" s="13" t="s">
        <v>142</v>
      </c>
      <c r="B138" s="12">
        <v>725095103.54069996</v>
      </c>
      <c r="C138" s="31">
        <v>1573456.3746833189</v>
      </c>
      <c r="D138" s="31"/>
      <c r="F138" s="21" t="s">
        <v>142</v>
      </c>
      <c r="G138" s="21" t="s">
        <v>142</v>
      </c>
      <c r="H138" t="str">
        <f t="shared" si="3"/>
        <v>good</v>
      </c>
      <c r="I138" s="25">
        <f t="shared" si="4"/>
        <v>0</v>
      </c>
      <c r="K138" s="26">
        <v>604182341</v>
      </c>
      <c r="L138" s="25">
        <f t="shared" si="5"/>
        <v>120912762.54069996</v>
      </c>
    </row>
    <row r="139" spans="1:12" ht="15.75" x14ac:dyDescent="0.25">
      <c r="A139" s="14" t="s">
        <v>143</v>
      </c>
      <c r="B139" s="12">
        <v>2054778971.8445001</v>
      </c>
      <c r="C139" s="31">
        <v>4458870.368902565</v>
      </c>
      <c r="D139" s="31"/>
      <c r="F139" s="21" t="s">
        <v>143</v>
      </c>
      <c r="G139" s="21" t="s">
        <v>143</v>
      </c>
      <c r="H139" t="str">
        <f t="shared" si="3"/>
        <v>good</v>
      </c>
      <c r="I139" s="25">
        <f t="shared" si="4"/>
        <v>0</v>
      </c>
      <c r="K139" s="26">
        <v>1819144127</v>
      </c>
      <c r="L139" s="25">
        <f t="shared" si="5"/>
        <v>235634844.84450006</v>
      </c>
    </row>
    <row r="140" spans="1:12" ht="15.75" x14ac:dyDescent="0.25">
      <c r="A140" s="13" t="s">
        <v>144</v>
      </c>
      <c r="B140" s="12">
        <v>248285581.91060001</v>
      </c>
      <c r="C140" s="31">
        <v>538779.71274600201</v>
      </c>
      <c r="D140" s="31"/>
      <c r="F140" s="21" t="s">
        <v>144</v>
      </c>
      <c r="G140" s="21" t="s">
        <v>144</v>
      </c>
      <c r="H140" t="str">
        <f t="shared" ref="H140:H203" si="6">IF(A140=F140,"good","no")</f>
        <v>good</v>
      </c>
      <c r="I140" s="25">
        <f t="shared" ref="I140:I198" si="7">B140*$G$5/1000</f>
        <v>0</v>
      </c>
      <c r="K140" s="26">
        <v>243127141</v>
      </c>
      <c r="L140" s="25">
        <f t="shared" ref="L140:L198" si="8">B140-K140</f>
        <v>5158440.9106000066</v>
      </c>
    </row>
    <row r="141" spans="1:12" ht="15.75" x14ac:dyDescent="0.25">
      <c r="A141" s="13" t="s">
        <v>145</v>
      </c>
      <c r="B141" s="12">
        <v>48823410.542800002</v>
      </c>
      <c r="C141" s="31">
        <v>105946.800877876</v>
      </c>
      <c r="D141" s="31"/>
      <c r="F141" s="21" t="s">
        <v>145</v>
      </c>
      <c r="G141" s="21" t="s">
        <v>145</v>
      </c>
      <c r="H141" t="str">
        <f t="shared" si="6"/>
        <v>good</v>
      </c>
      <c r="I141" s="25">
        <f t="shared" si="7"/>
        <v>0</v>
      </c>
      <c r="K141" s="26">
        <v>47642737</v>
      </c>
      <c r="L141" s="25">
        <f t="shared" si="8"/>
        <v>1180673.5428000018</v>
      </c>
    </row>
    <row r="142" spans="1:12" ht="15.75" x14ac:dyDescent="0.25">
      <c r="A142" s="13" t="s">
        <v>146</v>
      </c>
      <c r="B142" s="12">
        <v>56120095.124799997</v>
      </c>
      <c r="C142" s="31">
        <v>121780.606420816</v>
      </c>
      <c r="D142" s="31"/>
      <c r="F142" s="21" t="s">
        <v>146</v>
      </c>
      <c r="G142" s="21" t="s">
        <v>146</v>
      </c>
      <c r="H142" t="str">
        <f t="shared" si="6"/>
        <v>good</v>
      </c>
      <c r="I142" s="25">
        <f t="shared" si="7"/>
        <v>0</v>
      </c>
      <c r="K142" s="26">
        <v>58987703</v>
      </c>
      <c r="L142" s="25">
        <f t="shared" si="8"/>
        <v>-2867607.8752000034</v>
      </c>
    </row>
    <row r="143" spans="1:12" ht="15.75" x14ac:dyDescent="0.25">
      <c r="A143" s="13" t="s">
        <v>147</v>
      </c>
      <c r="B143" s="12">
        <v>1973210192.4897001</v>
      </c>
      <c r="C143" s="31">
        <v>4281866.117702649</v>
      </c>
      <c r="D143" s="31"/>
      <c r="F143" s="21" t="s">
        <v>147</v>
      </c>
      <c r="G143" s="21" t="s">
        <v>147</v>
      </c>
      <c r="H143" t="str">
        <f t="shared" si="6"/>
        <v>good</v>
      </c>
      <c r="I143" s="25">
        <f t="shared" si="7"/>
        <v>0</v>
      </c>
      <c r="K143" s="26">
        <v>1877477481</v>
      </c>
      <c r="L143" s="25">
        <f t="shared" si="8"/>
        <v>95732711.489700079</v>
      </c>
    </row>
    <row r="144" spans="1:12" ht="15.75" x14ac:dyDescent="0.25">
      <c r="A144" s="13" t="s">
        <v>148</v>
      </c>
      <c r="B144" s="12">
        <v>467290157.7719</v>
      </c>
      <c r="C144" s="31">
        <v>1014019.642365023</v>
      </c>
      <c r="D144" s="31"/>
      <c r="F144" s="21" t="s">
        <v>148</v>
      </c>
      <c r="G144" s="21" t="s">
        <v>148</v>
      </c>
      <c r="H144" t="str">
        <f t="shared" si="6"/>
        <v>good</v>
      </c>
      <c r="I144" s="25">
        <f t="shared" si="7"/>
        <v>0</v>
      </c>
      <c r="K144" s="26">
        <v>419616865</v>
      </c>
      <c r="L144" s="25">
        <f t="shared" si="8"/>
        <v>47673292.771899998</v>
      </c>
    </row>
    <row r="145" spans="1:12" ht="15.75" x14ac:dyDescent="0.25">
      <c r="A145" s="13" t="s">
        <v>149</v>
      </c>
      <c r="B145" s="12">
        <v>99071510.704099998</v>
      </c>
      <c r="C145" s="31">
        <v>214985.17822789698</v>
      </c>
      <c r="D145" s="31"/>
      <c r="F145" s="21" t="s">
        <v>149</v>
      </c>
      <c r="G145" s="21" t="s">
        <v>149</v>
      </c>
      <c r="H145" t="str">
        <f t="shared" si="6"/>
        <v>good</v>
      </c>
      <c r="I145" s="25">
        <f t="shared" si="7"/>
        <v>0</v>
      </c>
      <c r="K145" s="26">
        <v>108866323</v>
      </c>
      <c r="L145" s="25">
        <f t="shared" si="8"/>
        <v>-9794812.2959000021</v>
      </c>
    </row>
    <row r="146" spans="1:12" ht="15.75" x14ac:dyDescent="0.25">
      <c r="A146" s="13" t="s">
        <v>150</v>
      </c>
      <c r="B146" s="12">
        <v>835936440</v>
      </c>
      <c r="C146" s="31">
        <v>1813982.0748000001</v>
      </c>
      <c r="D146" s="31"/>
      <c r="F146" s="21" t="s">
        <v>150</v>
      </c>
      <c r="G146" s="21" t="s">
        <v>150</v>
      </c>
      <c r="H146" t="str">
        <f t="shared" si="6"/>
        <v>good</v>
      </c>
      <c r="I146" s="25">
        <f t="shared" si="7"/>
        <v>0</v>
      </c>
      <c r="K146" s="26">
        <v>761229020</v>
      </c>
      <c r="L146" s="25">
        <f t="shared" si="8"/>
        <v>74707420</v>
      </c>
    </row>
    <row r="147" spans="1:12" ht="15.75" x14ac:dyDescent="0.25">
      <c r="A147" s="13" t="s">
        <v>151</v>
      </c>
      <c r="B147" s="12">
        <v>103720909.67739999</v>
      </c>
      <c r="C147" s="31">
        <v>225074.37399995798</v>
      </c>
      <c r="D147" s="31"/>
      <c r="F147" s="21" t="s">
        <v>151</v>
      </c>
      <c r="G147" s="21" t="s">
        <v>151</v>
      </c>
      <c r="H147" t="str">
        <f t="shared" si="6"/>
        <v>good</v>
      </c>
      <c r="I147" s="25">
        <f t="shared" si="7"/>
        <v>0</v>
      </c>
      <c r="K147" s="26">
        <v>108799275</v>
      </c>
      <c r="L147" s="25">
        <f t="shared" si="8"/>
        <v>-5078365.3226000071</v>
      </c>
    </row>
    <row r="148" spans="1:12" ht="15.75" x14ac:dyDescent="0.25">
      <c r="A148" s="13" t="s">
        <v>152</v>
      </c>
      <c r="B148" s="12">
        <v>884256408.19570005</v>
      </c>
      <c r="C148" s="31">
        <v>1918836.4057846691</v>
      </c>
      <c r="D148" s="31"/>
      <c r="F148" s="21" t="s">
        <v>152</v>
      </c>
      <c r="G148" s="21" t="s">
        <v>152</v>
      </c>
      <c r="H148" t="str">
        <f t="shared" si="6"/>
        <v>good</v>
      </c>
      <c r="I148" s="25">
        <f t="shared" si="7"/>
        <v>0</v>
      </c>
      <c r="K148" s="26">
        <v>772331308</v>
      </c>
      <c r="L148" s="25">
        <f t="shared" si="8"/>
        <v>111925100.19570005</v>
      </c>
    </row>
    <row r="149" spans="1:12" ht="15.75" x14ac:dyDescent="0.25">
      <c r="A149" s="13" t="s">
        <v>153</v>
      </c>
      <c r="B149" s="12">
        <v>546226733.34039998</v>
      </c>
      <c r="C149" s="31">
        <v>1185312.0113486678</v>
      </c>
      <c r="D149" s="31"/>
      <c r="F149" s="21" t="s">
        <v>153</v>
      </c>
      <c r="G149" s="21" t="s">
        <v>153</v>
      </c>
      <c r="H149" t="str">
        <f t="shared" si="6"/>
        <v>good</v>
      </c>
      <c r="I149" s="25">
        <f t="shared" si="7"/>
        <v>0</v>
      </c>
      <c r="K149" s="26">
        <v>519757425</v>
      </c>
      <c r="L149" s="25">
        <f t="shared" si="8"/>
        <v>26469308.340399981</v>
      </c>
    </row>
    <row r="150" spans="1:12" ht="15.75" x14ac:dyDescent="0.25">
      <c r="A150" s="13" t="s">
        <v>154</v>
      </c>
      <c r="B150" s="12">
        <v>134100</v>
      </c>
      <c r="C150" s="31">
        <v>290.99700000000001</v>
      </c>
      <c r="D150" s="31"/>
      <c r="F150" s="21" t="s">
        <v>154</v>
      </c>
      <c r="G150" s="21" t="s">
        <v>154</v>
      </c>
      <c r="H150" t="str">
        <f t="shared" si="6"/>
        <v>good</v>
      </c>
      <c r="I150" s="25">
        <f t="shared" si="7"/>
        <v>0</v>
      </c>
      <c r="K150" s="26">
        <v>134100</v>
      </c>
      <c r="L150" s="25">
        <f t="shared" si="8"/>
        <v>0</v>
      </c>
    </row>
    <row r="151" spans="1:12" ht="15.75" x14ac:dyDescent="0.25">
      <c r="A151" s="13" t="s">
        <v>155</v>
      </c>
      <c r="B151" s="12">
        <v>3309629056.2210999</v>
      </c>
      <c r="C151" s="31">
        <v>7181895.0519997859</v>
      </c>
      <c r="D151" s="31"/>
      <c r="F151" s="21" t="s">
        <v>155</v>
      </c>
      <c r="G151" s="21" t="s">
        <v>155</v>
      </c>
      <c r="H151" t="str">
        <f t="shared" si="6"/>
        <v>good</v>
      </c>
      <c r="I151" s="25">
        <f t="shared" si="7"/>
        <v>0</v>
      </c>
      <c r="K151" s="26">
        <v>2706703142</v>
      </c>
      <c r="L151" s="25">
        <f t="shared" si="8"/>
        <v>602925914.22109985</v>
      </c>
    </row>
    <row r="152" spans="1:12" ht="15.75" x14ac:dyDescent="0.25">
      <c r="A152" s="42" t="s">
        <v>156</v>
      </c>
      <c r="B152" s="12">
        <v>559594941</v>
      </c>
      <c r="C152" s="31">
        <v>1214321.0219700001</v>
      </c>
      <c r="D152" s="31"/>
      <c r="F152" s="21" t="s">
        <v>156</v>
      </c>
      <c r="G152" s="21" t="s">
        <v>156</v>
      </c>
      <c r="H152" t="str">
        <f t="shared" si="6"/>
        <v>good</v>
      </c>
      <c r="I152" s="25">
        <f t="shared" si="7"/>
        <v>0</v>
      </c>
      <c r="K152" s="26">
        <v>482164007</v>
      </c>
      <c r="L152" s="25">
        <f t="shared" si="8"/>
        <v>77430934</v>
      </c>
    </row>
    <row r="153" spans="1:12" ht="15.75" x14ac:dyDescent="0.25">
      <c r="A153" s="13" t="s">
        <v>157</v>
      </c>
      <c r="B153" s="12">
        <v>0</v>
      </c>
      <c r="C153" s="31">
        <v>0</v>
      </c>
      <c r="D153" s="31"/>
      <c r="F153" s="21" t="s">
        <v>157</v>
      </c>
      <c r="G153" s="21" t="s">
        <v>157</v>
      </c>
      <c r="H153" t="str">
        <f t="shared" si="6"/>
        <v>good</v>
      </c>
      <c r="I153" s="25">
        <f t="shared" si="7"/>
        <v>0</v>
      </c>
      <c r="K153" s="26">
        <v>0</v>
      </c>
      <c r="L153" s="25">
        <f t="shared" si="8"/>
        <v>0</v>
      </c>
    </row>
    <row r="154" spans="1:12" ht="15.75" x14ac:dyDescent="0.25">
      <c r="A154" s="13" t="s">
        <v>158</v>
      </c>
      <c r="B154" s="12">
        <v>58556400.701099999</v>
      </c>
      <c r="C154" s="31">
        <v>127067.389521387</v>
      </c>
      <c r="D154" s="31"/>
      <c r="F154" s="21" t="s">
        <v>158</v>
      </c>
      <c r="G154" s="21" t="s">
        <v>158</v>
      </c>
      <c r="H154" t="str">
        <f t="shared" si="6"/>
        <v>good</v>
      </c>
      <c r="I154" s="25">
        <f t="shared" si="7"/>
        <v>0</v>
      </c>
      <c r="K154" s="26">
        <v>59099705</v>
      </c>
      <c r="L154" s="25">
        <f t="shared" si="8"/>
        <v>-543304.29890000075</v>
      </c>
    </row>
    <row r="155" spans="1:12" ht="15.75" x14ac:dyDescent="0.25">
      <c r="A155" s="13" t="s">
        <v>159</v>
      </c>
      <c r="B155" s="12">
        <v>366603876.19749999</v>
      </c>
      <c r="C155" s="31">
        <v>795530.41134857503</v>
      </c>
      <c r="D155" s="31"/>
      <c r="F155" s="21" t="s">
        <v>159</v>
      </c>
      <c r="G155" s="21" t="s">
        <v>159</v>
      </c>
      <c r="H155" t="str">
        <f t="shared" si="6"/>
        <v>good</v>
      </c>
      <c r="I155" s="25">
        <f t="shared" si="7"/>
        <v>0</v>
      </c>
      <c r="K155" s="26">
        <v>328496896</v>
      </c>
      <c r="L155" s="25">
        <f t="shared" si="8"/>
        <v>38106980.19749999</v>
      </c>
    </row>
    <row r="156" spans="1:12" ht="15.75" x14ac:dyDescent="0.25">
      <c r="A156" s="13" t="s">
        <v>160</v>
      </c>
      <c r="B156" s="12">
        <v>171965610.7669</v>
      </c>
      <c r="C156" s="31">
        <v>373165.37536417297</v>
      </c>
      <c r="D156" s="31"/>
      <c r="F156" s="21" t="s">
        <v>160</v>
      </c>
      <c r="G156" s="21" t="s">
        <v>160</v>
      </c>
      <c r="H156" t="str">
        <f t="shared" si="6"/>
        <v>good</v>
      </c>
      <c r="I156" s="25">
        <f t="shared" si="7"/>
        <v>0</v>
      </c>
      <c r="K156" s="26">
        <v>152735082</v>
      </c>
      <c r="L156" s="25">
        <f t="shared" si="8"/>
        <v>19230528.766900003</v>
      </c>
    </row>
    <row r="157" spans="1:12" ht="15.75" x14ac:dyDescent="0.25">
      <c r="A157" s="15" t="s">
        <v>161</v>
      </c>
      <c r="B157" s="12">
        <v>230116317.38440001</v>
      </c>
      <c r="C157" s="31">
        <v>499352.40872414806</v>
      </c>
      <c r="D157" s="31"/>
      <c r="F157" s="21" t="s">
        <v>161</v>
      </c>
      <c r="G157" s="21" t="s">
        <v>161</v>
      </c>
      <c r="H157" t="str">
        <f t="shared" si="6"/>
        <v>good</v>
      </c>
      <c r="I157" s="25">
        <f t="shared" si="7"/>
        <v>0</v>
      </c>
      <c r="K157" s="26">
        <v>206191399</v>
      </c>
      <c r="L157" s="25">
        <f t="shared" si="8"/>
        <v>23924918.38440001</v>
      </c>
    </row>
    <row r="158" spans="1:12" ht="15.75" x14ac:dyDescent="0.25">
      <c r="A158" s="15" t="s">
        <v>162</v>
      </c>
      <c r="B158" s="12">
        <v>503274796.75419998</v>
      </c>
      <c r="C158" s="31">
        <v>1092106.308956614</v>
      </c>
      <c r="D158" s="31"/>
      <c r="F158" s="21" t="s">
        <v>162</v>
      </c>
      <c r="G158" s="21" t="s">
        <v>162</v>
      </c>
      <c r="H158" t="str">
        <f t="shared" si="6"/>
        <v>good</v>
      </c>
      <c r="I158" s="25">
        <f t="shared" si="7"/>
        <v>0</v>
      </c>
      <c r="K158" s="26">
        <v>456749529</v>
      </c>
      <c r="L158" s="25">
        <f t="shared" si="8"/>
        <v>46525267.754199982</v>
      </c>
    </row>
    <row r="159" spans="1:12" ht="15.75" x14ac:dyDescent="0.25">
      <c r="A159" s="11" t="s">
        <v>163</v>
      </c>
      <c r="B159" s="12">
        <v>9269402943.8006992</v>
      </c>
      <c r="C159" s="31">
        <v>20114604.388047516</v>
      </c>
      <c r="D159" s="31"/>
      <c r="F159" s="21" t="s">
        <v>163</v>
      </c>
      <c r="G159" s="21" t="s">
        <v>163</v>
      </c>
      <c r="H159" t="str">
        <f t="shared" si="6"/>
        <v>good</v>
      </c>
      <c r="I159" s="25">
        <f t="shared" si="7"/>
        <v>0</v>
      </c>
      <c r="K159" s="26">
        <v>8249264247</v>
      </c>
      <c r="L159" s="25">
        <f t="shared" si="8"/>
        <v>1020138696.8006992</v>
      </c>
    </row>
    <row r="160" spans="1:12" ht="15.75" x14ac:dyDescent="0.25">
      <c r="A160" s="13" t="s">
        <v>164</v>
      </c>
      <c r="B160" s="12">
        <v>173100432.51449999</v>
      </c>
      <c r="C160" s="31">
        <v>375627.93855646497</v>
      </c>
      <c r="D160" s="31"/>
      <c r="F160" s="21" t="s">
        <v>164</v>
      </c>
      <c r="G160" s="21" t="s">
        <v>164</v>
      </c>
      <c r="H160" t="str">
        <f t="shared" si="6"/>
        <v>good</v>
      </c>
      <c r="I160" s="25">
        <f t="shared" si="7"/>
        <v>0</v>
      </c>
      <c r="K160" s="26">
        <v>162810517</v>
      </c>
      <c r="L160" s="25">
        <f t="shared" si="8"/>
        <v>10289915.514499992</v>
      </c>
    </row>
    <row r="161" spans="1:12" ht="15.75" x14ac:dyDescent="0.25">
      <c r="A161" s="13" t="s">
        <v>165</v>
      </c>
      <c r="B161" s="12">
        <v>61924210.326800004</v>
      </c>
      <c r="C161" s="31">
        <v>134375.53640915599</v>
      </c>
      <c r="D161" s="31"/>
      <c r="F161" s="21" t="s">
        <v>165</v>
      </c>
      <c r="G161" s="21" t="s">
        <v>165</v>
      </c>
      <c r="H161" t="str">
        <f t="shared" si="6"/>
        <v>good</v>
      </c>
      <c r="I161" s="25">
        <f t="shared" si="7"/>
        <v>0</v>
      </c>
      <c r="K161" s="26">
        <v>61182732</v>
      </c>
      <c r="L161" s="25">
        <f t="shared" si="8"/>
        <v>741478.32680000365</v>
      </c>
    </row>
    <row r="162" spans="1:12" ht="15.75" x14ac:dyDescent="0.25">
      <c r="A162" s="13" t="s">
        <v>166</v>
      </c>
      <c r="B162" s="12">
        <v>0</v>
      </c>
      <c r="C162" s="31">
        <v>0</v>
      </c>
      <c r="D162" s="31"/>
      <c r="F162" s="21" t="s">
        <v>166</v>
      </c>
      <c r="G162" s="21" t="s">
        <v>166</v>
      </c>
      <c r="H162" t="str">
        <f t="shared" si="6"/>
        <v>good</v>
      </c>
      <c r="I162" s="25">
        <f t="shared" si="7"/>
        <v>0</v>
      </c>
      <c r="K162" s="26">
        <v>0</v>
      </c>
      <c r="L162" s="25">
        <f t="shared" si="8"/>
        <v>0</v>
      </c>
    </row>
    <row r="163" spans="1:12" ht="15.75" x14ac:dyDescent="0.25">
      <c r="A163" s="15" t="s">
        <v>167</v>
      </c>
      <c r="B163" s="12">
        <v>158502214.06709999</v>
      </c>
      <c r="C163" s="31">
        <v>343949.80452560697</v>
      </c>
      <c r="D163" s="31"/>
      <c r="F163" s="21" t="s">
        <v>167</v>
      </c>
      <c r="G163" s="21" t="s">
        <v>167</v>
      </c>
      <c r="H163" t="str">
        <f t="shared" si="6"/>
        <v>good</v>
      </c>
      <c r="I163" s="25">
        <f t="shared" si="7"/>
        <v>0</v>
      </c>
      <c r="K163" s="26">
        <v>137870582</v>
      </c>
      <c r="L163" s="25">
        <f t="shared" si="8"/>
        <v>20631632.067099988</v>
      </c>
    </row>
    <row r="164" spans="1:12" ht="15.75" x14ac:dyDescent="0.25">
      <c r="A164" s="16" t="s">
        <v>168</v>
      </c>
      <c r="B164" s="12">
        <v>1959687549.1491001</v>
      </c>
      <c r="C164" s="31">
        <v>4252521.9816535469</v>
      </c>
      <c r="D164" s="31"/>
      <c r="F164" s="21" t="s">
        <v>168</v>
      </c>
      <c r="G164" s="21" t="s">
        <v>168</v>
      </c>
      <c r="H164" t="str">
        <f t="shared" si="6"/>
        <v>good</v>
      </c>
      <c r="I164" s="25">
        <f t="shared" si="7"/>
        <v>0</v>
      </c>
      <c r="K164" s="26">
        <v>1753238931</v>
      </c>
      <c r="L164" s="25">
        <f t="shared" si="8"/>
        <v>206448618.14910007</v>
      </c>
    </row>
    <row r="165" spans="1:12" ht="15.75" x14ac:dyDescent="0.25">
      <c r="A165" s="11" t="s">
        <v>169</v>
      </c>
      <c r="B165" s="12">
        <v>3250902831.5237002</v>
      </c>
      <c r="C165" s="31">
        <v>7054459.1444064295</v>
      </c>
      <c r="D165" s="31"/>
      <c r="F165" s="21" t="s">
        <v>169</v>
      </c>
      <c r="G165" s="21" t="s">
        <v>169</v>
      </c>
      <c r="H165" t="str">
        <f t="shared" si="6"/>
        <v>good</v>
      </c>
      <c r="I165" s="25">
        <f t="shared" si="7"/>
        <v>0</v>
      </c>
      <c r="K165" s="26">
        <v>2844904463</v>
      </c>
      <c r="L165" s="25">
        <f t="shared" si="8"/>
        <v>405998368.52370024</v>
      </c>
    </row>
    <row r="166" spans="1:12" ht="15.75" x14ac:dyDescent="0.25">
      <c r="A166" s="13" t="s">
        <v>170</v>
      </c>
      <c r="B166" s="12">
        <v>163080325.0178</v>
      </c>
      <c r="C166" s="31">
        <v>353884.305288626</v>
      </c>
      <c r="D166" s="31"/>
      <c r="F166" s="21" t="s">
        <v>170</v>
      </c>
      <c r="G166" s="21" t="s">
        <v>170</v>
      </c>
      <c r="H166" t="str">
        <f t="shared" si="6"/>
        <v>good</v>
      </c>
      <c r="I166" s="25">
        <f t="shared" si="7"/>
        <v>0</v>
      </c>
      <c r="K166" s="26">
        <v>163052433</v>
      </c>
      <c r="L166" s="25">
        <f t="shared" si="8"/>
        <v>27892.01780000329</v>
      </c>
    </row>
    <row r="167" spans="1:12" ht="15.75" x14ac:dyDescent="0.25">
      <c r="A167" s="13" t="s">
        <v>171</v>
      </c>
      <c r="B167" s="12">
        <v>105436899.7975</v>
      </c>
      <c r="C167" s="31">
        <v>228798.07256057498</v>
      </c>
      <c r="D167" s="31"/>
      <c r="F167" s="21" t="s">
        <v>171</v>
      </c>
      <c r="G167" s="21" t="s">
        <v>171</v>
      </c>
      <c r="H167" t="str">
        <f t="shared" si="6"/>
        <v>good</v>
      </c>
      <c r="I167" s="25">
        <f t="shared" si="7"/>
        <v>0</v>
      </c>
      <c r="K167" s="26">
        <v>101876177</v>
      </c>
      <c r="L167" s="25">
        <f t="shared" si="8"/>
        <v>3560722.7974999994</v>
      </c>
    </row>
    <row r="168" spans="1:12" ht="15.75" x14ac:dyDescent="0.25">
      <c r="A168" s="13" t="s">
        <v>172</v>
      </c>
      <c r="B168" s="12">
        <v>1394922250.6214001</v>
      </c>
      <c r="C168" s="31">
        <v>3026981.2838484384</v>
      </c>
      <c r="D168" s="31"/>
      <c r="F168" s="21" t="s">
        <v>172</v>
      </c>
      <c r="G168" s="21" t="s">
        <v>172</v>
      </c>
      <c r="H168" t="str">
        <f t="shared" si="6"/>
        <v>good</v>
      </c>
      <c r="I168" s="25">
        <f t="shared" si="7"/>
        <v>0</v>
      </c>
      <c r="K168" s="26">
        <v>1241359571</v>
      </c>
      <c r="L168" s="25">
        <f t="shared" si="8"/>
        <v>153562679.62140012</v>
      </c>
    </row>
    <row r="169" spans="1:12" ht="15.75" x14ac:dyDescent="0.25">
      <c r="A169" s="13" t="s">
        <v>173</v>
      </c>
      <c r="B169" s="12">
        <v>9535718.1614999995</v>
      </c>
      <c r="C169" s="31">
        <v>20692.508410455001</v>
      </c>
      <c r="D169" s="31"/>
      <c r="F169" s="21" t="s">
        <v>173</v>
      </c>
      <c r="G169" s="21" t="s">
        <v>173</v>
      </c>
      <c r="H169" t="str">
        <f t="shared" si="6"/>
        <v>good</v>
      </c>
      <c r="I169" s="25">
        <f t="shared" si="7"/>
        <v>0</v>
      </c>
      <c r="K169" s="26">
        <v>7405361</v>
      </c>
      <c r="L169" s="25">
        <f t="shared" si="8"/>
        <v>2130357.1614999995</v>
      </c>
    </row>
    <row r="170" spans="1:12" ht="15.75" x14ac:dyDescent="0.25">
      <c r="A170" s="13" t="s">
        <v>174</v>
      </c>
      <c r="B170" s="12">
        <v>383157612.36080003</v>
      </c>
      <c r="C170" s="31">
        <v>831452.01882293611</v>
      </c>
      <c r="D170" s="31"/>
      <c r="F170" s="21" t="s">
        <v>174</v>
      </c>
      <c r="G170" s="21" t="s">
        <v>174</v>
      </c>
      <c r="H170" t="str">
        <f t="shared" si="6"/>
        <v>good</v>
      </c>
      <c r="I170" s="25">
        <f t="shared" si="7"/>
        <v>0</v>
      </c>
      <c r="K170" s="26">
        <v>347247870</v>
      </c>
      <c r="L170" s="25">
        <f t="shared" si="8"/>
        <v>35909742.360800028</v>
      </c>
    </row>
    <row r="171" spans="1:12" ht="15.75" x14ac:dyDescent="0.25">
      <c r="A171" s="13" t="s">
        <v>175</v>
      </c>
      <c r="B171" s="12">
        <v>78150990.062700003</v>
      </c>
      <c r="C171" s="31">
        <v>169587.64843605901</v>
      </c>
      <c r="D171" s="31"/>
      <c r="F171" s="21" t="s">
        <v>175</v>
      </c>
      <c r="G171" s="21" t="s">
        <v>175</v>
      </c>
      <c r="H171" t="str">
        <f t="shared" si="6"/>
        <v>good</v>
      </c>
      <c r="I171" s="25">
        <f t="shared" si="7"/>
        <v>0</v>
      </c>
      <c r="K171" s="26">
        <v>74559254</v>
      </c>
      <c r="L171" s="25">
        <f t="shared" si="8"/>
        <v>3591736.0627000034</v>
      </c>
    </row>
    <row r="172" spans="1:12" ht="15.75" x14ac:dyDescent="0.25">
      <c r="A172" s="13" t="s">
        <v>176</v>
      </c>
      <c r="B172" s="12">
        <v>265120859.48519999</v>
      </c>
      <c r="C172" s="31">
        <v>575312.265082884</v>
      </c>
      <c r="D172" s="31"/>
      <c r="F172" s="21" t="s">
        <v>176</v>
      </c>
      <c r="G172" s="21" t="s">
        <v>176</v>
      </c>
      <c r="H172" t="str">
        <f t="shared" si="6"/>
        <v>good</v>
      </c>
      <c r="I172" s="25">
        <f t="shared" si="7"/>
        <v>0</v>
      </c>
      <c r="K172" s="26">
        <v>240518064</v>
      </c>
      <c r="L172" s="25">
        <f t="shared" si="8"/>
        <v>24602795.485199988</v>
      </c>
    </row>
    <row r="173" spans="1:12" ht="15.75" x14ac:dyDescent="0.25">
      <c r="A173" s="13" t="s">
        <v>177</v>
      </c>
      <c r="B173" s="12">
        <v>2956674243.7786002</v>
      </c>
      <c r="C173" s="31">
        <v>6415983.1089995624</v>
      </c>
      <c r="D173" s="31"/>
      <c r="F173" s="21" t="s">
        <v>177</v>
      </c>
      <c r="G173" s="21" t="s">
        <v>177</v>
      </c>
      <c r="H173" t="str">
        <f t="shared" si="6"/>
        <v>good</v>
      </c>
      <c r="I173" s="25">
        <f t="shared" si="7"/>
        <v>0</v>
      </c>
      <c r="K173" s="26">
        <v>2835839311</v>
      </c>
      <c r="L173" s="25">
        <f t="shared" si="8"/>
        <v>120834932.77860022</v>
      </c>
    </row>
    <row r="174" spans="1:12" ht="15.75" x14ac:dyDescent="0.25">
      <c r="A174" s="13" t="s">
        <v>178</v>
      </c>
      <c r="B174" s="12">
        <v>9387946530.5053005</v>
      </c>
      <c r="C174" s="31">
        <v>20371843.971196502</v>
      </c>
      <c r="D174" s="31"/>
      <c r="F174" s="21" t="s">
        <v>178</v>
      </c>
      <c r="G174" s="21" t="s">
        <v>178</v>
      </c>
      <c r="H174" t="str">
        <f t="shared" si="6"/>
        <v>good</v>
      </c>
      <c r="I174" s="25">
        <f t="shared" si="7"/>
        <v>0</v>
      </c>
      <c r="K174" s="26">
        <v>8199652660</v>
      </c>
      <c r="L174" s="25">
        <f t="shared" si="8"/>
        <v>1188293870.5053005</v>
      </c>
    </row>
    <row r="175" spans="1:12" ht="15.75" x14ac:dyDescent="0.25">
      <c r="A175" s="13" t="s">
        <v>179</v>
      </c>
      <c r="B175" s="12">
        <v>115761826.65440001</v>
      </c>
      <c r="C175" s="31">
        <v>251203.16384004802</v>
      </c>
      <c r="D175" s="31"/>
      <c r="F175" s="21" t="s">
        <v>179</v>
      </c>
      <c r="G175" s="21" t="s">
        <v>179</v>
      </c>
      <c r="H175" t="str">
        <f t="shared" si="6"/>
        <v>good</v>
      </c>
      <c r="I175" s="25">
        <f t="shared" si="7"/>
        <v>0</v>
      </c>
      <c r="K175" s="26">
        <v>111277620</v>
      </c>
      <c r="L175" s="25">
        <f t="shared" si="8"/>
        <v>4484206.6544000059</v>
      </c>
    </row>
    <row r="176" spans="1:12" ht="15.75" x14ac:dyDescent="0.25">
      <c r="A176" s="13" t="s">
        <v>180</v>
      </c>
      <c r="B176" s="12">
        <v>625921083.1688</v>
      </c>
      <c r="C176" s="31">
        <v>1358248.7504762961</v>
      </c>
      <c r="D176" s="31"/>
      <c r="F176" s="21" t="s">
        <v>180</v>
      </c>
      <c r="G176" s="21" t="s">
        <v>180</v>
      </c>
      <c r="H176" t="str">
        <f t="shared" si="6"/>
        <v>good</v>
      </c>
      <c r="I176" s="25">
        <f t="shared" si="7"/>
        <v>0</v>
      </c>
      <c r="K176" s="26">
        <v>544220728</v>
      </c>
      <c r="L176" s="25">
        <f t="shared" si="8"/>
        <v>81700355.168799996</v>
      </c>
    </row>
    <row r="177" spans="1:12" ht="15.75" x14ac:dyDescent="0.25">
      <c r="A177" s="13" t="s">
        <v>181</v>
      </c>
      <c r="B177" s="12">
        <v>739119419.25080001</v>
      </c>
      <c r="C177" s="31">
        <v>1603889.1397742359</v>
      </c>
      <c r="D177" s="31"/>
      <c r="F177" s="21" t="s">
        <v>181</v>
      </c>
      <c r="G177" s="21" t="s">
        <v>181</v>
      </c>
      <c r="H177" t="str">
        <f t="shared" si="6"/>
        <v>good</v>
      </c>
      <c r="I177" s="25">
        <f t="shared" si="7"/>
        <v>0</v>
      </c>
      <c r="K177" s="26">
        <v>646864156</v>
      </c>
      <c r="L177" s="25">
        <f t="shared" si="8"/>
        <v>92255263.250800014</v>
      </c>
    </row>
    <row r="178" spans="1:12" ht="15.75" x14ac:dyDescent="0.25">
      <c r="A178" s="13" t="s">
        <v>182</v>
      </c>
      <c r="B178" s="12">
        <v>441014075.39579999</v>
      </c>
      <c r="C178" s="31">
        <v>957000.54360888596</v>
      </c>
      <c r="D178" s="31"/>
      <c r="F178" s="21" t="s">
        <v>182</v>
      </c>
      <c r="G178" s="21" t="s">
        <v>182</v>
      </c>
      <c r="H178" t="str">
        <f t="shared" si="6"/>
        <v>good</v>
      </c>
      <c r="I178" s="25">
        <f t="shared" si="7"/>
        <v>0</v>
      </c>
      <c r="K178" s="26">
        <v>425320493</v>
      </c>
      <c r="L178" s="25">
        <f t="shared" si="8"/>
        <v>15693582.395799994</v>
      </c>
    </row>
    <row r="179" spans="1:12" ht="15.75" x14ac:dyDescent="0.25">
      <c r="A179" s="14" t="s">
        <v>183</v>
      </c>
      <c r="B179" s="12">
        <v>272558724.03710002</v>
      </c>
      <c r="C179" s="31">
        <v>591452.43116050691</v>
      </c>
      <c r="D179" s="31"/>
      <c r="F179" s="21" t="s">
        <v>183</v>
      </c>
      <c r="G179" s="21" t="s">
        <v>183</v>
      </c>
      <c r="H179" t="str">
        <f t="shared" si="6"/>
        <v>good</v>
      </c>
      <c r="I179" s="25">
        <f t="shared" si="7"/>
        <v>0</v>
      </c>
      <c r="K179" s="26">
        <v>270489884</v>
      </c>
      <c r="L179" s="25">
        <f t="shared" si="8"/>
        <v>2068840.0371000171</v>
      </c>
    </row>
    <row r="180" spans="1:12" ht="15.75" x14ac:dyDescent="0.25">
      <c r="A180" s="17" t="s">
        <v>184</v>
      </c>
      <c r="B180" s="12">
        <v>396918608.75129998</v>
      </c>
      <c r="C180" s="31">
        <v>861313.38099032093</v>
      </c>
      <c r="D180" s="31"/>
      <c r="F180" s="21" t="s">
        <v>184</v>
      </c>
      <c r="G180" s="21" t="s">
        <v>184</v>
      </c>
      <c r="H180" t="str">
        <f t="shared" si="6"/>
        <v>good</v>
      </c>
      <c r="I180" s="25">
        <f t="shared" si="7"/>
        <v>0</v>
      </c>
      <c r="K180" s="26">
        <v>350842787</v>
      </c>
      <c r="L180" s="25">
        <f t="shared" si="8"/>
        <v>46075821.751299977</v>
      </c>
    </row>
    <row r="181" spans="1:12" ht="15.75" x14ac:dyDescent="0.25">
      <c r="A181" s="13" t="s">
        <v>185</v>
      </c>
      <c r="B181" s="12">
        <v>1177436096.0573001</v>
      </c>
      <c r="C181" s="31">
        <v>2555036.3284443412</v>
      </c>
      <c r="D181" s="31"/>
      <c r="F181" s="21" t="s">
        <v>185</v>
      </c>
      <c r="G181" s="21" t="s">
        <v>185</v>
      </c>
      <c r="H181" t="str">
        <f t="shared" si="6"/>
        <v>good</v>
      </c>
      <c r="I181" s="25">
        <f t="shared" si="7"/>
        <v>0</v>
      </c>
      <c r="K181" s="26">
        <v>1079294762</v>
      </c>
      <c r="L181" s="25">
        <f t="shared" si="8"/>
        <v>98141334.057300091</v>
      </c>
    </row>
    <row r="182" spans="1:12" ht="15.75" x14ac:dyDescent="0.25">
      <c r="A182" s="13" t="s">
        <v>186</v>
      </c>
      <c r="B182" s="12">
        <v>728183766.04709995</v>
      </c>
      <c r="C182" s="31">
        <v>1580158.7723222068</v>
      </c>
      <c r="D182" s="31"/>
      <c r="F182" s="21" t="s">
        <v>186</v>
      </c>
      <c r="G182" s="21" t="s">
        <v>186</v>
      </c>
      <c r="H182" t="str">
        <f t="shared" si="6"/>
        <v>good</v>
      </c>
      <c r="I182" s="25">
        <f t="shared" si="7"/>
        <v>0</v>
      </c>
      <c r="K182" s="26">
        <v>702791846</v>
      </c>
      <c r="L182" s="25">
        <f t="shared" si="8"/>
        <v>25391920.047099948</v>
      </c>
    </row>
    <row r="183" spans="1:12" ht="15.75" x14ac:dyDescent="0.25">
      <c r="A183" s="13" t="s">
        <v>187</v>
      </c>
      <c r="B183" s="12">
        <v>259340818.73800001</v>
      </c>
      <c r="C183" s="31">
        <v>562769.57666145999</v>
      </c>
      <c r="D183" s="31"/>
      <c r="F183" s="21" t="s">
        <v>187</v>
      </c>
      <c r="G183" s="21" t="s">
        <v>187</v>
      </c>
      <c r="H183" t="str">
        <f t="shared" si="6"/>
        <v>good</v>
      </c>
      <c r="I183" s="25">
        <f t="shared" si="7"/>
        <v>0</v>
      </c>
      <c r="K183" s="26">
        <v>232987738</v>
      </c>
      <c r="L183" s="25">
        <f t="shared" si="8"/>
        <v>26353080.738000005</v>
      </c>
    </row>
    <row r="184" spans="1:12" ht="15.75" x14ac:dyDescent="0.25">
      <c r="A184" s="13" t="s">
        <v>188</v>
      </c>
      <c r="B184" s="12">
        <v>599337225.70799994</v>
      </c>
      <c r="C184" s="31">
        <v>1300561.7797863598</v>
      </c>
      <c r="D184" s="31"/>
      <c r="F184" s="21" t="s">
        <v>188</v>
      </c>
      <c r="G184" s="21" t="s">
        <v>188</v>
      </c>
      <c r="H184" t="str">
        <f t="shared" si="6"/>
        <v>good</v>
      </c>
      <c r="I184" s="25">
        <f t="shared" si="7"/>
        <v>0</v>
      </c>
      <c r="K184" s="26">
        <v>551602872</v>
      </c>
      <c r="L184" s="25">
        <f t="shared" si="8"/>
        <v>47734353.707999945</v>
      </c>
    </row>
    <row r="185" spans="1:12" ht="15.75" x14ac:dyDescent="0.25">
      <c r="A185" s="13" t="s">
        <v>189</v>
      </c>
      <c r="B185" s="12">
        <v>857213090.44099998</v>
      </c>
      <c r="C185" s="31">
        <v>1860152.40625697</v>
      </c>
      <c r="D185" s="31"/>
      <c r="F185" s="21" t="s">
        <v>189</v>
      </c>
      <c r="G185" s="21" t="s">
        <v>189</v>
      </c>
      <c r="H185" t="str">
        <f t="shared" si="6"/>
        <v>good</v>
      </c>
      <c r="I185" s="25">
        <f t="shared" si="7"/>
        <v>0</v>
      </c>
      <c r="K185" s="26">
        <v>728689322</v>
      </c>
      <c r="L185" s="25">
        <f t="shared" si="8"/>
        <v>128523768.44099998</v>
      </c>
    </row>
    <row r="186" spans="1:12" ht="15.75" x14ac:dyDescent="0.25">
      <c r="A186" s="13" t="s">
        <v>190</v>
      </c>
      <c r="B186" s="12">
        <v>412250967.34500003</v>
      </c>
      <c r="C186" s="31">
        <v>894584.59913865011</v>
      </c>
      <c r="D186" s="31"/>
      <c r="F186" s="21" t="s">
        <v>190</v>
      </c>
      <c r="G186" s="21" t="s">
        <v>190</v>
      </c>
      <c r="H186" t="str">
        <f t="shared" si="6"/>
        <v>good</v>
      </c>
      <c r="I186" s="25">
        <f t="shared" si="7"/>
        <v>0</v>
      </c>
      <c r="K186" s="26">
        <v>407247191</v>
      </c>
      <c r="L186" s="25">
        <f t="shared" si="8"/>
        <v>5003776.3450000286</v>
      </c>
    </row>
    <row r="187" spans="1:12" ht="15.75" x14ac:dyDescent="0.25">
      <c r="A187" s="13" t="s">
        <v>191</v>
      </c>
      <c r="B187" s="12">
        <v>517717091.28109998</v>
      </c>
      <c r="C187" s="31">
        <v>1123446.0880799869</v>
      </c>
      <c r="D187" s="31"/>
      <c r="F187" s="21" t="s">
        <v>191</v>
      </c>
      <c r="G187" s="21" t="s">
        <v>191</v>
      </c>
      <c r="H187" t="str">
        <f t="shared" si="6"/>
        <v>good</v>
      </c>
      <c r="I187" s="25">
        <f t="shared" si="7"/>
        <v>0</v>
      </c>
      <c r="K187" s="26">
        <v>422112394</v>
      </c>
      <c r="L187" s="25">
        <f t="shared" si="8"/>
        <v>95604697.281099975</v>
      </c>
    </row>
    <row r="188" spans="1:12" ht="15.75" x14ac:dyDescent="0.25">
      <c r="A188" s="13" t="s">
        <v>192</v>
      </c>
      <c r="B188" s="12">
        <v>1190136108.5090001</v>
      </c>
      <c r="C188" s="31">
        <v>2582595.3554645302</v>
      </c>
      <c r="D188" s="31"/>
      <c r="F188" s="21" t="s">
        <v>192</v>
      </c>
      <c r="G188" s="21" t="s">
        <v>192</v>
      </c>
      <c r="H188" t="str">
        <f t="shared" si="6"/>
        <v>good</v>
      </c>
      <c r="I188" s="25">
        <f t="shared" si="7"/>
        <v>0</v>
      </c>
      <c r="K188" s="26">
        <v>1024895434</v>
      </c>
      <c r="L188" s="25">
        <f t="shared" si="8"/>
        <v>165240674.50900006</v>
      </c>
    </row>
    <row r="189" spans="1:12" ht="15.75" x14ac:dyDescent="0.25">
      <c r="A189" s="13" t="s">
        <v>193</v>
      </c>
      <c r="B189" s="12">
        <v>304502699.7446</v>
      </c>
      <c r="C189" s="31">
        <v>660770.85844578198</v>
      </c>
      <c r="D189" s="31"/>
      <c r="F189" s="21" t="s">
        <v>193</v>
      </c>
      <c r="G189" s="21" t="s">
        <v>193</v>
      </c>
      <c r="H189" t="str">
        <f t="shared" si="6"/>
        <v>good</v>
      </c>
      <c r="I189" s="25">
        <f t="shared" si="7"/>
        <v>0</v>
      </c>
      <c r="K189" s="26">
        <v>269451895</v>
      </c>
      <c r="L189" s="25">
        <f t="shared" si="8"/>
        <v>35050804.744599998</v>
      </c>
    </row>
    <row r="190" spans="1:12" ht="15.75" x14ac:dyDescent="0.25">
      <c r="A190" s="15" t="s">
        <v>194</v>
      </c>
      <c r="B190" s="12">
        <v>85577757.080899999</v>
      </c>
      <c r="C190" s="31">
        <v>185703.732865553</v>
      </c>
      <c r="D190" s="31"/>
      <c r="F190" s="21" t="s">
        <v>194</v>
      </c>
      <c r="G190" s="21" t="s">
        <v>194</v>
      </c>
      <c r="H190" t="str">
        <f t="shared" si="6"/>
        <v>good</v>
      </c>
      <c r="I190" s="25">
        <f t="shared" si="7"/>
        <v>0</v>
      </c>
      <c r="K190" s="26">
        <v>79058899</v>
      </c>
      <c r="L190" s="25">
        <f t="shared" si="8"/>
        <v>6518858.0808999985</v>
      </c>
    </row>
    <row r="191" spans="1:12" ht="15.75" x14ac:dyDescent="0.25">
      <c r="A191" s="11" t="s">
        <v>195</v>
      </c>
      <c r="B191" s="12">
        <v>489894183.42549998</v>
      </c>
      <c r="C191" s="31">
        <v>1063070.3780333349</v>
      </c>
      <c r="D191" s="31"/>
      <c r="F191" s="21" t="s">
        <v>195</v>
      </c>
      <c r="G191" s="21" t="s">
        <v>195</v>
      </c>
      <c r="H191" t="str">
        <f t="shared" si="6"/>
        <v>good</v>
      </c>
      <c r="I191" s="25">
        <f t="shared" si="7"/>
        <v>0</v>
      </c>
      <c r="K191" s="26">
        <v>464621197</v>
      </c>
      <c r="L191" s="25">
        <f t="shared" si="8"/>
        <v>25272986.425499976</v>
      </c>
    </row>
    <row r="192" spans="1:12" ht="15.75" x14ac:dyDescent="0.25">
      <c r="A192" s="13" t="s">
        <v>196</v>
      </c>
      <c r="B192" s="12">
        <v>616625354.43239999</v>
      </c>
      <c r="C192" s="31">
        <v>1338077.0191183079</v>
      </c>
      <c r="D192" s="31"/>
      <c r="F192" s="21" t="s">
        <v>196</v>
      </c>
      <c r="G192" s="21" t="s">
        <v>196</v>
      </c>
      <c r="H192" t="str">
        <f t="shared" si="6"/>
        <v>good</v>
      </c>
      <c r="I192" s="25">
        <f t="shared" si="7"/>
        <v>0</v>
      </c>
      <c r="K192" s="26">
        <v>520732940</v>
      </c>
      <c r="L192" s="25">
        <f t="shared" si="8"/>
        <v>95892414.432399988</v>
      </c>
    </row>
    <row r="193" spans="1:14" ht="15.75" x14ac:dyDescent="0.25">
      <c r="A193" s="13" t="s">
        <v>197</v>
      </c>
      <c r="B193" s="12">
        <v>2894147.6453999998</v>
      </c>
      <c r="C193" s="31">
        <v>6280.3003905179994</v>
      </c>
      <c r="D193" s="31"/>
      <c r="F193" s="21" t="s">
        <v>197</v>
      </c>
      <c r="G193" s="21" t="s">
        <v>197</v>
      </c>
      <c r="H193" t="str">
        <f t="shared" si="6"/>
        <v>good</v>
      </c>
      <c r="I193" s="25">
        <f t="shared" si="7"/>
        <v>0</v>
      </c>
      <c r="K193" s="26">
        <v>1976105</v>
      </c>
      <c r="L193" s="25">
        <f t="shared" si="8"/>
        <v>918042.6453999998</v>
      </c>
    </row>
    <row r="194" spans="1:14" ht="15.75" x14ac:dyDescent="0.25">
      <c r="A194" s="13" t="s">
        <v>198</v>
      </c>
      <c r="B194" s="12">
        <v>31265352.171300001</v>
      </c>
      <c r="C194" s="31">
        <v>67845.814211721008</v>
      </c>
      <c r="D194" s="31"/>
      <c r="F194" s="21" t="s">
        <v>198</v>
      </c>
      <c r="G194" s="21" t="s">
        <v>198</v>
      </c>
      <c r="H194" t="str">
        <f t="shared" si="6"/>
        <v>good</v>
      </c>
      <c r="I194" s="25">
        <f t="shared" si="7"/>
        <v>0</v>
      </c>
      <c r="K194" s="26">
        <v>34456519</v>
      </c>
      <c r="L194" s="25">
        <f t="shared" si="8"/>
        <v>-3191166.8286999986</v>
      </c>
    </row>
    <row r="195" spans="1:14" ht="15.75" x14ac:dyDescent="0.25">
      <c r="A195" s="13" t="s">
        <v>199</v>
      </c>
      <c r="B195" s="12">
        <v>140587723.5381</v>
      </c>
      <c r="C195" s="31">
        <v>305075.360077677</v>
      </c>
      <c r="D195" s="31"/>
      <c r="F195" s="21" t="s">
        <v>199</v>
      </c>
      <c r="G195" s="21" t="s">
        <v>199</v>
      </c>
      <c r="H195" t="str">
        <f t="shared" si="6"/>
        <v>good</v>
      </c>
      <c r="I195" s="25">
        <f t="shared" si="7"/>
        <v>0</v>
      </c>
      <c r="K195" s="26">
        <v>132913539</v>
      </c>
      <c r="L195" s="25">
        <f t="shared" si="8"/>
        <v>7674184.5381000042</v>
      </c>
    </row>
    <row r="196" spans="1:14" ht="15.75" x14ac:dyDescent="0.25">
      <c r="A196" s="13" t="s">
        <v>200</v>
      </c>
      <c r="B196" s="12">
        <v>669798290.84630001</v>
      </c>
      <c r="C196" s="31">
        <v>1453462.2911364711</v>
      </c>
      <c r="D196" s="31"/>
      <c r="F196" s="21" t="s">
        <v>200</v>
      </c>
      <c r="G196" s="21" t="s">
        <v>200</v>
      </c>
      <c r="H196" t="str">
        <f t="shared" si="6"/>
        <v>good</v>
      </c>
      <c r="I196" s="25">
        <f t="shared" si="7"/>
        <v>0</v>
      </c>
      <c r="K196" s="26">
        <v>651337689</v>
      </c>
      <c r="L196" s="25">
        <f t="shared" si="8"/>
        <v>18460601.846300006</v>
      </c>
    </row>
    <row r="197" spans="1:14" ht="15.75" x14ac:dyDescent="0.25">
      <c r="A197" s="13" t="s">
        <v>201</v>
      </c>
      <c r="B197" s="12">
        <v>1652176375.3345001</v>
      </c>
      <c r="C197" s="31">
        <v>3585222.734475865</v>
      </c>
      <c r="D197" s="31"/>
      <c r="F197" s="21" t="s">
        <v>201</v>
      </c>
      <c r="G197" s="21" t="s">
        <v>201</v>
      </c>
      <c r="H197" t="str">
        <f t="shared" si="6"/>
        <v>good</v>
      </c>
      <c r="I197" s="25">
        <f t="shared" si="7"/>
        <v>0</v>
      </c>
      <c r="J197" s="22"/>
      <c r="K197" s="26">
        <v>1398575952</v>
      </c>
      <c r="L197" s="25">
        <f t="shared" si="8"/>
        <v>253600423.33450007</v>
      </c>
      <c r="M197" s="23"/>
      <c r="N197" s="23"/>
    </row>
    <row r="198" spans="1:14" ht="15.75" x14ac:dyDescent="0.25">
      <c r="A198" s="13" t="s">
        <v>202</v>
      </c>
      <c r="B198" s="12">
        <v>651378221.67050004</v>
      </c>
      <c r="C198" s="31">
        <v>1413490.741024985</v>
      </c>
      <c r="D198" s="31"/>
      <c r="F198" s="21" t="s">
        <v>202</v>
      </c>
      <c r="G198" s="21" t="s">
        <v>202</v>
      </c>
      <c r="H198" t="str">
        <f t="shared" si="6"/>
        <v>good</v>
      </c>
      <c r="I198" s="25">
        <f t="shared" si="7"/>
        <v>0</v>
      </c>
      <c r="J198" s="22"/>
      <c r="K198" s="26">
        <v>557235454</v>
      </c>
      <c r="L198" s="25">
        <f t="shared" si="8"/>
        <v>94142767.67050004</v>
      </c>
      <c r="M198" s="23"/>
      <c r="N198" s="23"/>
    </row>
    <row r="199" spans="1:14" ht="15" x14ac:dyDescent="0.2">
      <c r="A199" s="42" t="s">
        <v>203</v>
      </c>
      <c r="B199" s="24">
        <v>330498368</v>
      </c>
      <c r="C199" s="31">
        <v>717181.45855999994</v>
      </c>
      <c r="D199" s="31"/>
      <c r="H199" t="str">
        <f t="shared" si="6"/>
        <v>no</v>
      </c>
      <c r="I199" s="25">
        <f t="shared" ref="I199:I230" si="9">B200*$G$5/1000</f>
        <v>0</v>
      </c>
    </row>
    <row r="200" spans="1:14" ht="15.75" x14ac:dyDescent="0.25">
      <c r="A200" s="13" t="s">
        <v>204</v>
      </c>
      <c r="B200" s="12">
        <v>673660421.36090004</v>
      </c>
      <c r="C200" s="31">
        <v>1461843.1143531529</v>
      </c>
      <c r="D200" s="31"/>
      <c r="F200" s="21" t="s">
        <v>204</v>
      </c>
      <c r="G200" s="21" t="s">
        <v>204</v>
      </c>
      <c r="H200" t="str">
        <f t="shared" si="6"/>
        <v>good</v>
      </c>
      <c r="I200" s="25">
        <f t="shared" si="9"/>
        <v>0</v>
      </c>
      <c r="J200" s="22"/>
      <c r="K200" s="26">
        <v>633187704</v>
      </c>
      <c r="L200" s="25">
        <f t="shared" ref="L200:L231" si="10">B201-K200</f>
        <v>-539923586.99909997</v>
      </c>
      <c r="M200" s="23"/>
      <c r="N200" s="23"/>
    </row>
    <row r="201" spans="1:14" ht="15.75" x14ac:dyDescent="0.25">
      <c r="A201" s="13" t="s">
        <v>205</v>
      </c>
      <c r="B201" s="12">
        <v>93264117.0009</v>
      </c>
      <c r="C201" s="31">
        <v>202383.13389195298</v>
      </c>
      <c r="D201" s="31"/>
      <c r="F201" s="21" t="s">
        <v>205</v>
      </c>
      <c r="G201" s="21" t="s">
        <v>205</v>
      </c>
      <c r="H201" t="str">
        <f t="shared" si="6"/>
        <v>good</v>
      </c>
      <c r="I201" s="25">
        <f t="shared" si="9"/>
        <v>0</v>
      </c>
      <c r="J201" s="22"/>
      <c r="K201" s="26">
        <v>86903921</v>
      </c>
      <c r="L201" s="25">
        <f t="shared" si="10"/>
        <v>-80287481.788300008</v>
      </c>
      <c r="M201" s="23"/>
      <c r="N201" s="23"/>
    </row>
    <row r="202" spans="1:14" ht="15.75" x14ac:dyDescent="0.25">
      <c r="A202" s="13" t="s">
        <v>206</v>
      </c>
      <c r="B202" s="12">
        <v>6616439.2116999999</v>
      </c>
      <c r="C202" s="31">
        <v>14357.673089389</v>
      </c>
      <c r="D202" s="31"/>
      <c r="F202" s="21" t="s">
        <v>206</v>
      </c>
      <c r="G202" s="21" t="s">
        <v>206</v>
      </c>
      <c r="H202" t="str">
        <f t="shared" si="6"/>
        <v>good</v>
      </c>
      <c r="I202" s="25">
        <f t="shared" si="9"/>
        <v>0</v>
      </c>
      <c r="J202" s="22"/>
      <c r="K202" s="26">
        <v>3999951</v>
      </c>
      <c r="L202" s="25">
        <f t="shared" si="10"/>
        <v>266210730.34179997</v>
      </c>
      <c r="M202" s="23"/>
      <c r="N202" s="23"/>
    </row>
    <row r="203" spans="1:14" ht="15.75" x14ac:dyDescent="0.25">
      <c r="A203" s="13" t="s">
        <v>207</v>
      </c>
      <c r="B203" s="12">
        <v>270210681.34179997</v>
      </c>
      <c r="C203" s="31">
        <v>586357.17851170583</v>
      </c>
      <c r="D203" s="31"/>
      <c r="F203" s="21" t="s">
        <v>207</v>
      </c>
      <c r="G203" s="21" t="s">
        <v>207</v>
      </c>
      <c r="H203" t="str">
        <f t="shared" si="6"/>
        <v>good</v>
      </c>
      <c r="I203" s="25">
        <f t="shared" si="9"/>
        <v>0</v>
      </c>
      <c r="J203" s="22"/>
      <c r="K203" s="26">
        <v>240823470</v>
      </c>
      <c r="L203" s="25">
        <f t="shared" si="10"/>
        <v>3990670.1556000113</v>
      </c>
      <c r="M203" s="23"/>
      <c r="N203" s="23"/>
    </row>
    <row r="204" spans="1:14" ht="15.75" x14ac:dyDescent="0.25">
      <c r="A204" s="13" t="s">
        <v>208</v>
      </c>
      <c r="B204" s="12">
        <v>244814140.15560001</v>
      </c>
      <c r="C204" s="31">
        <v>531246.68413765193</v>
      </c>
      <c r="D204" s="31"/>
      <c r="F204" s="21" t="s">
        <v>208</v>
      </c>
      <c r="G204" s="21" t="s">
        <v>208</v>
      </c>
      <c r="H204" t="str">
        <f t="shared" ref="H204:H267" si="11">IF(A204=F204,"good","no")</f>
        <v>good</v>
      </c>
      <c r="I204" s="25">
        <f t="shared" si="9"/>
        <v>0</v>
      </c>
      <c r="J204" s="22"/>
      <c r="K204" s="26">
        <v>218086560</v>
      </c>
      <c r="L204" s="25">
        <f t="shared" si="10"/>
        <v>55645558.565400004</v>
      </c>
      <c r="M204" s="23"/>
      <c r="N204" s="23"/>
    </row>
    <row r="205" spans="1:14" ht="15.75" x14ac:dyDescent="0.25">
      <c r="A205" s="13" t="s">
        <v>209</v>
      </c>
      <c r="B205" s="12">
        <v>273732118.5654</v>
      </c>
      <c r="C205" s="31">
        <v>593998.69728691806</v>
      </c>
      <c r="D205" s="31"/>
      <c r="F205" s="21" t="s">
        <v>209</v>
      </c>
      <c r="G205" s="21" t="s">
        <v>209</v>
      </c>
      <c r="H205" t="str">
        <f t="shared" si="11"/>
        <v>good</v>
      </c>
      <c r="I205" s="25">
        <f t="shared" si="9"/>
        <v>0</v>
      </c>
      <c r="J205" s="22"/>
      <c r="K205" s="26">
        <v>265185405</v>
      </c>
      <c r="L205" s="25">
        <f t="shared" si="10"/>
        <v>748306230.78989995</v>
      </c>
      <c r="M205" s="23"/>
      <c r="N205" s="23"/>
    </row>
    <row r="206" spans="1:14" ht="15.75" x14ac:dyDescent="0.25">
      <c r="A206" s="13" t="s">
        <v>210</v>
      </c>
      <c r="B206" s="12">
        <v>1013491635.7898999</v>
      </c>
      <c r="C206" s="31">
        <v>2199276.8496640832</v>
      </c>
      <c r="D206" s="31"/>
      <c r="F206" s="21" t="s">
        <v>210</v>
      </c>
      <c r="G206" s="21" t="s">
        <v>210</v>
      </c>
      <c r="H206" t="str">
        <f t="shared" si="11"/>
        <v>good</v>
      </c>
      <c r="I206" s="25">
        <f t="shared" si="9"/>
        <v>0</v>
      </c>
      <c r="J206" s="22"/>
      <c r="K206" s="26">
        <v>892082439</v>
      </c>
      <c r="L206" s="25">
        <f t="shared" si="10"/>
        <v>-424786003.11879998</v>
      </c>
      <c r="M206" s="23"/>
      <c r="N206" s="23"/>
    </row>
    <row r="207" spans="1:14" ht="15.75" x14ac:dyDescent="0.25">
      <c r="A207" s="15" t="s">
        <v>211</v>
      </c>
      <c r="B207" s="12">
        <v>467296435.88120002</v>
      </c>
      <c r="C207" s="31">
        <v>1014033.2658622039</v>
      </c>
      <c r="D207" s="31"/>
      <c r="F207" s="21" t="s">
        <v>211</v>
      </c>
      <c r="G207" s="21" t="s">
        <v>211</v>
      </c>
      <c r="H207" t="str">
        <f t="shared" si="11"/>
        <v>good</v>
      </c>
      <c r="I207" s="25">
        <f t="shared" si="9"/>
        <v>0</v>
      </c>
      <c r="J207" s="22"/>
      <c r="K207" s="26">
        <v>407133895</v>
      </c>
      <c r="L207" s="25">
        <f t="shared" si="10"/>
        <v>5078767832.9090004</v>
      </c>
      <c r="M207" s="23"/>
      <c r="N207" s="23"/>
    </row>
    <row r="208" spans="1:14" ht="15.75" x14ac:dyDescent="0.25">
      <c r="A208" s="15" t="s">
        <v>212</v>
      </c>
      <c r="B208" s="12">
        <v>5485901727.9090004</v>
      </c>
      <c r="C208" s="31">
        <v>11904406.74956253</v>
      </c>
      <c r="D208" s="31"/>
      <c r="F208" s="21" t="s">
        <v>212</v>
      </c>
      <c r="G208" s="21" t="s">
        <v>212</v>
      </c>
      <c r="H208" t="str">
        <f t="shared" si="11"/>
        <v>good</v>
      </c>
      <c r="I208" s="25">
        <f t="shared" si="9"/>
        <v>0</v>
      </c>
      <c r="J208" s="22"/>
      <c r="K208" s="26">
        <v>4332376228</v>
      </c>
      <c r="L208" s="25">
        <f t="shared" si="10"/>
        <v>-4266202519.0724001</v>
      </c>
      <c r="M208" s="23"/>
      <c r="N208" s="23"/>
    </row>
    <row r="209" spans="1:14" ht="15.75" x14ac:dyDescent="0.25">
      <c r="A209" s="11" t="s">
        <v>213</v>
      </c>
      <c r="B209" s="12">
        <v>66173708.927599996</v>
      </c>
      <c r="C209" s="31">
        <v>143596.94837289199</v>
      </c>
      <c r="D209" s="31"/>
      <c r="F209" s="21" t="s">
        <v>213</v>
      </c>
      <c r="G209" s="21" t="s">
        <v>213</v>
      </c>
      <c r="H209" t="str">
        <f t="shared" si="11"/>
        <v>good</v>
      </c>
      <c r="I209" s="25">
        <f t="shared" si="9"/>
        <v>0</v>
      </c>
      <c r="J209" s="22"/>
      <c r="K209" s="26">
        <v>62131579</v>
      </c>
      <c r="L209" s="25">
        <f t="shared" si="10"/>
        <v>874625903.58510005</v>
      </c>
      <c r="M209" s="23"/>
      <c r="N209" s="23"/>
    </row>
    <row r="210" spans="1:14" ht="15.75" x14ac:dyDescent="0.25">
      <c r="A210" s="13" t="s">
        <v>214</v>
      </c>
      <c r="B210" s="12">
        <v>936757482.58510005</v>
      </c>
      <c r="C210" s="31">
        <v>2032763.737209667</v>
      </c>
      <c r="D210" s="31"/>
      <c r="F210" s="21" t="s">
        <v>214</v>
      </c>
      <c r="G210" s="21" t="s">
        <v>214</v>
      </c>
      <c r="H210" t="str">
        <f t="shared" si="11"/>
        <v>good</v>
      </c>
      <c r="I210" s="25">
        <f t="shared" si="9"/>
        <v>0</v>
      </c>
      <c r="J210" s="22"/>
      <c r="K210" s="26">
        <v>804738656</v>
      </c>
      <c r="L210" s="25">
        <f t="shared" si="10"/>
        <v>-709193326.32190001</v>
      </c>
      <c r="M210" s="23"/>
      <c r="N210" s="23"/>
    </row>
    <row r="211" spans="1:14" ht="15.75" x14ac:dyDescent="0.25">
      <c r="A211" s="13" t="s">
        <v>215</v>
      </c>
      <c r="B211" s="12">
        <v>95545329.678100005</v>
      </c>
      <c r="C211" s="31">
        <v>207333.365401477</v>
      </c>
      <c r="D211" s="31"/>
      <c r="F211" s="21" t="s">
        <v>215</v>
      </c>
      <c r="G211" s="21" t="s">
        <v>215</v>
      </c>
      <c r="H211" t="str">
        <f t="shared" si="11"/>
        <v>good</v>
      </c>
      <c r="I211" s="25">
        <f t="shared" si="9"/>
        <v>0</v>
      </c>
      <c r="J211" s="22"/>
      <c r="K211" s="26">
        <v>86324501</v>
      </c>
      <c r="L211" s="25">
        <f t="shared" si="10"/>
        <v>457790517.85169995</v>
      </c>
      <c r="M211" s="23"/>
      <c r="N211" s="23"/>
    </row>
    <row r="212" spans="1:14" ht="15.75" x14ac:dyDescent="0.25">
      <c r="A212" s="13" t="s">
        <v>216</v>
      </c>
      <c r="B212" s="12">
        <v>544115018.85169995</v>
      </c>
      <c r="C212" s="31">
        <v>1180729.5909081888</v>
      </c>
      <c r="D212" s="31"/>
      <c r="F212" s="21" t="s">
        <v>216</v>
      </c>
      <c r="G212" s="21" t="s">
        <v>216</v>
      </c>
      <c r="H212" t="str">
        <f t="shared" si="11"/>
        <v>good</v>
      </c>
      <c r="I212" s="25">
        <f t="shared" si="9"/>
        <v>0</v>
      </c>
      <c r="J212" s="22"/>
      <c r="K212" s="26">
        <v>504687520</v>
      </c>
      <c r="L212" s="25">
        <f t="shared" si="10"/>
        <v>1803376573.7038002</v>
      </c>
      <c r="M212" s="23"/>
      <c r="N212" s="23"/>
    </row>
    <row r="213" spans="1:14" ht="15.75" x14ac:dyDescent="0.25">
      <c r="A213" s="13" t="s">
        <v>217</v>
      </c>
      <c r="B213" s="12">
        <v>2308064093.7038002</v>
      </c>
      <c r="C213" s="31">
        <v>5008499.0833372455</v>
      </c>
      <c r="D213" s="31"/>
      <c r="F213" s="21" t="s">
        <v>217</v>
      </c>
      <c r="G213" s="21" t="s">
        <v>217</v>
      </c>
      <c r="H213" t="str">
        <f t="shared" si="11"/>
        <v>good</v>
      </c>
      <c r="I213" s="25">
        <f t="shared" si="9"/>
        <v>0</v>
      </c>
      <c r="J213" s="22"/>
      <c r="K213" s="26">
        <v>2039441963</v>
      </c>
      <c r="L213" s="25">
        <f t="shared" si="10"/>
        <v>-1767674002.619</v>
      </c>
      <c r="M213" s="23"/>
      <c r="N213" s="23"/>
    </row>
    <row r="214" spans="1:14" ht="15.75" x14ac:dyDescent="0.25">
      <c r="A214" s="13" t="s">
        <v>218</v>
      </c>
      <c r="B214" s="12">
        <v>271767960.38099998</v>
      </c>
      <c r="C214" s="31">
        <v>589736.47402676998</v>
      </c>
      <c r="D214" s="31"/>
      <c r="F214" s="21" t="s">
        <v>218</v>
      </c>
      <c r="G214" s="21" t="s">
        <v>218</v>
      </c>
      <c r="H214" t="str">
        <f t="shared" si="11"/>
        <v>good</v>
      </c>
      <c r="I214" s="25">
        <f t="shared" si="9"/>
        <v>0</v>
      </c>
      <c r="J214" s="22"/>
      <c r="K214" s="26">
        <v>226317886</v>
      </c>
      <c r="L214" s="25">
        <f t="shared" si="10"/>
        <v>-201446995.87979999</v>
      </c>
      <c r="M214" s="23"/>
      <c r="N214" s="23"/>
    </row>
    <row r="215" spans="1:14" ht="15.75" x14ac:dyDescent="0.25">
      <c r="A215" s="15" t="s">
        <v>219</v>
      </c>
      <c r="B215" s="12">
        <v>24870890.120200001</v>
      </c>
      <c r="C215" s="31">
        <v>53969.831560833998</v>
      </c>
      <c r="D215" s="31"/>
      <c r="F215" s="21" t="s">
        <v>219</v>
      </c>
      <c r="G215" s="21" t="s">
        <v>219</v>
      </c>
      <c r="H215" t="str">
        <f t="shared" si="11"/>
        <v>good</v>
      </c>
      <c r="I215" s="25">
        <f t="shared" si="9"/>
        <v>0</v>
      </c>
      <c r="J215" s="22"/>
      <c r="K215" s="26">
        <v>28801723</v>
      </c>
      <c r="L215" s="25">
        <f t="shared" si="10"/>
        <v>139796196.1349</v>
      </c>
      <c r="M215" s="23"/>
      <c r="N215" s="23"/>
    </row>
    <row r="216" spans="1:14" ht="15.75" x14ac:dyDescent="0.25">
      <c r="A216" s="15" t="s">
        <v>220</v>
      </c>
      <c r="B216" s="12">
        <v>168597919.1349</v>
      </c>
      <c r="C216" s="31">
        <v>365857.48452273296</v>
      </c>
      <c r="D216" s="31"/>
      <c r="F216" s="21" t="s">
        <v>220</v>
      </c>
      <c r="G216" s="21" t="s">
        <v>220</v>
      </c>
      <c r="H216" t="str">
        <f t="shared" si="11"/>
        <v>good</v>
      </c>
      <c r="I216" s="25">
        <f t="shared" si="9"/>
        <v>0</v>
      </c>
      <c r="J216" s="22"/>
      <c r="K216" s="26">
        <v>176682465</v>
      </c>
      <c r="L216" s="25">
        <f t="shared" si="10"/>
        <v>1996193229.8917999</v>
      </c>
      <c r="M216" s="23"/>
      <c r="N216" s="23"/>
    </row>
    <row r="217" spans="1:14" ht="15.75" x14ac:dyDescent="0.25">
      <c r="A217" s="11" t="s">
        <v>221</v>
      </c>
      <c r="B217" s="12">
        <v>2172875694.8917999</v>
      </c>
      <c r="C217" s="31">
        <v>4715140.2579152063</v>
      </c>
      <c r="D217" s="31"/>
      <c r="F217" s="21" t="s">
        <v>221</v>
      </c>
      <c r="G217" s="21" t="s">
        <v>221</v>
      </c>
      <c r="H217" t="str">
        <f t="shared" si="11"/>
        <v>good</v>
      </c>
      <c r="I217" s="25">
        <f t="shared" si="9"/>
        <v>0</v>
      </c>
      <c r="J217" s="22"/>
      <c r="K217" s="26">
        <v>1894799902</v>
      </c>
      <c r="L217" s="25">
        <f t="shared" si="10"/>
        <v>2795428644.4169998</v>
      </c>
      <c r="M217" s="23"/>
      <c r="N217" s="23"/>
    </row>
    <row r="218" spans="1:14" ht="15.75" x14ac:dyDescent="0.25">
      <c r="A218" s="13" t="s">
        <v>222</v>
      </c>
      <c r="B218" s="12">
        <v>4690228546.4169998</v>
      </c>
      <c r="C218" s="31">
        <v>10177795.94572489</v>
      </c>
      <c r="D218" s="31"/>
      <c r="F218" s="21" t="s">
        <v>222</v>
      </c>
      <c r="G218" s="21" t="s">
        <v>222</v>
      </c>
      <c r="H218" t="str">
        <f t="shared" si="11"/>
        <v>good</v>
      </c>
      <c r="I218" s="25">
        <f t="shared" si="9"/>
        <v>0</v>
      </c>
      <c r="J218" s="22"/>
      <c r="K218" s="26">
        <v>3904389377</v>
      </c>
      <c r="L218" s="25">
        <f t="shared" si="10"/>
        <v>-3772331942.8179002</v>
      </c>
      <c r="M218" s="23"/>
      <c r="N218" s="23"/>
    </row>
    <row r="219" spans="1:14" ht="15.75" x14ac:dyDescent="0.25">
      <c r="A219" s="13" t="s">
        <v>223</v>
      </c>
      <c r="B219" s="12">
        <v>132057434.1821</v>
      </c>
      <c r="C219" s="31">
        <v>286564.63217515702</v>
      </c>
      <c r="D219" s="31"/>
      <c r="F219" s="21" t="s">
        <v>223</v>
      </c>
      <c r="G219" s="21" t="s">
        <v>223</v>
      </c>
      <c r="H219" t="str">
        <f t="shared" si="11"/>
        <v>good</v>
      </c>
      <c r="I219" s="25">
        <f t="shared" si="9"/>
        <v>0</v>
      </c>
      <c r="J219" s="22"/>
      <c r="K219" s="26">
        <v>118571667</v>
      </c>
      <c r="L219" s="25">
        <f t="shared" si="10"/>
        <v>338421526.01160002</v>
      </c>
      <c r="M219" s="23"/>
      <c r="N219" s="23"/>
    </row>
    <row r="220" spans="1:14" ht="15.75" x14ac:dyDescent="0.25">
      <c r="A220" s="14" t="s">
        <v>224</v>
      </c>
      <c r="B220" s="12">
        <v>456993193.01160002</v>
      </c>
      <c r="C220" s="31">
        <v>991675.22883517202</v>
      </c>
      <c r="D220" s="31"/>
      <c r="F220" s="21" t="s">
        <v>224</v>
      </c>
      <c r="G220" s="21" t="s">
        <v>224</v>
      </c>
      <c r="H220" t="str">
        <f t="shared" si="11"/>
        <v>good</v>
      </c>
      <c r="I220" s="25">
        <f t="shared" si="9"/>
        <v>0</v>
      </c>
      <c r="J220" s="22"/>
      <c r="K220" s="26">
        <v>417234649</v>
      </c>
      <c r="L220" s="25">
        <f t="shared" si="10"/>
        <v>218601558.45179999</v>
      </c>
      <c r="M220" s="23"/>
      <c r="N220" s="23"/>
    </row>
    <row r="221" spans="1:14" ht="15.75" x14ac:dyDescent="0.25">
      <c r="A221" s="13" t="s">
        <v>225</v>
      </c>
      <c r="B221" s="12">
        <v>635836207.45179999</v>
      </c>
      <c r="C221" s="31">
        <v>1379764.5701704058</v>
      </c>
      <c r="D221" s="31"/>
      <c r="F221" s="21" t="s">
        <v>225</v>
      </c>
      <c r="G221" s="21" t="s">
        <v>225</v>
      </c>
      <c r="H221" t="str">
        <f t="shared" si="11"/>
        <v>good</v>
      </c>
      <c r="I221" s="25">
        <f t="shared" si="9"/>
        <v>0</v>
      </c>
      <c r="J221" s="22"/>
      <c r="K221" s="26">
        <v>523917888</v>
      </c>
      <c r="L221" s="25">
        <f t="shared" si="10"/>
        <v>-120634003.74220002</v>
      </c>
      <c r="M221" s="23"/>
      <c r="N221" s="23"/>
    </row>
    <row r="222" spans="1:14" ht="15.75" x14ac:dyDescent="0.25">
      <c r="A222" s="13" t="s">
        <v>226</v>
      </c>
      <c r="B222" s="12">
        <v>403283884.25779998</v>
      </c>
      <c r="C222" s="31">
        <v>875126.02883942588</v>
      </c>
      <c r="D222" s="31"/>
      <c r="F222" s="21" t="s">
        <v>226</v>
      </c>
      <c r="G222" s="21" t="s">
        <v>226</v>
      </c>
      <c r="H222" t="str">
        <f t="shared" si="11"/>
        <v>good</v>
      </c>
      <c r="I222" s="25">
        <f t="shared" si="9"/>
        <v>0</v>
      </c>
      <c r="J222" s="22"/>
      <c r="K222" s="26">
        <v>402179285</v>
      </c>
      <c r="L222" s="25">
        <f t="shared" si="10"/>
        <v>-399858148.90530002</v>
      </c>
      <c r="M222" s="23"/>
      <c r="N222" s="23"/>
    </row>
    <row r="223" spans="1:14" ht="15.75" x14ac:dyDescent="0.25">
      <c r="A223" s="13" t="s">
        <v>227</v>
      </c>
      <c r="B223" s="12">
        <v>2321136.0946999998</v>
      </c>
      <c r="C223" s="31">
        <v>5036.8653254989995</v>
      </c>
      <c r="D223" s="31"/>
      <c r="F223" s="21" t="s">
        <v>227</v>
      </c>
      <c r="G223" s="21" t="s">
        <v>227</v>
      </c>
      <c r="H223" t="str">
        <f t="shared" si="11"/>
        <v>good</v>
      </c>
      <c r="I223" s="25">
        <f t="shared" si="9"/>
        <v>0</v>
      </c>
      <c r="J223" s="22"/>
      <c r="K223" s="26">
        <v>1771620</v>
      </c>
      <c r="L223" s="25">
        <f t="shared" si="10"/>
        <v>1628470650.8333001</v>
      </c>
      <c r="M223" s="23"/>
      <c r="N223" s="23"/>
    </row>
    <row r="224" spans="1:14" ht="15.75" x14ac:dyDescent="0.25">
      <c r="A224" s="13" t="s">
        <v>228</v>
      </c>
      <c r="B224" s="12">
        <v>1630242270.8333001</v>
      </c>
      <c r="C224" s="31">
        <v>3537625.727708261</v>
      </c>
      <c r="D224" s="31"/>
      <c r="F224" s="21" t="s">
        <v>228</v>
      </c>
      <c r="G224" s="21" t="s">
        <v>228</v>
      </c>
      <c r="H224" t="str">
        <f t="shared" si="11"/>
        <v>good</v>
      </c>
      <c r="I224" s="25">
        <f t="shared" si="9"/>
        <v>0</v>
      </c>
      <c r="J224" s="22"/>
      <c r="K224" s="26">
        <v>1389732489</v>
      </c>
      <c r="L224" s="25">
        <f t="shared" si="10"/>
        <v>-1388369888.28</v>
      </c>
      <c r="M224" s="23"/>
      <c r="N224" s="23"/>
    </row>
    <row r="225" spans="1:14" ht="15.75" x14ac:dyDescent="0.25">
      <c r="A225" s="13" t="s">
        <v>229</v>
      </c>
      <c r="B225" s="12">
        <v>1362600.72</v>
      </c>
      <c r="C225" s="31">
        <v>2956.8435623999999</v>
      </c>
      <c r="D225" s="31"/>
      <c r="F225" s="21" t="s">
        <v>229</v>
      </c>
      <c r="G225" s="21" t="s">
        <v>229</v>
      </c>
      <c r="H225" t="str">
        <f t="shared" si="11"/>
        <v>good</v>
      </c>
      <c r="I225" s="25">
        <f t="shared" si="9"/>
        <v>0</v>
      </c>
      <c r="J225" s="22"/>
      <c r="K225" s="26">
        <v>1045426</v>
      </c>
      <c r="L225" s="25">
        <f t="shared" si="10"/>
        <v>49019053.8706</v>
      </c>
      <c r="M225" s="23"/>
      <c r="N225" s="23"/>
    </row>
    <row r="226" spans="1:14" ht="15.75" x14ac:dyDescent="0.25">
      <c r="A226" s="13" t="s">
        <v>230</v>
      </c>
      <c r="B226" s="12">
        <v>50064479.8706</v>
      </c>
      <c r="C226" s="31">
        <v>108639.921319202</v>
      </c>
      <c r="D226" s="31"/>
      <c r="F226" s="21" t="s">
        <v>230</v>
      </c>
      <c r="G226" s="21" t="s">
        <v>230</v>
      </c>
      <c r="H226" t="str">
        <f t="shared" si="11"/>
        <v>good</v>
      </c>
      <c r="I226" s="25">
        <f t="shared" si="9"/>
        <v>0</v>
      </c>
      <c r="J226" s="22"/>
      <c r="K226" s="26">
        <v>48597011</v>
      </c>
      <c r="L226" s="25">
        <f t="shared" si="10"/>
        <v>1887429.1873999983</v>
      </c>
      <c r="M226" s="23"/>
      <c r="N226" s="23"/>
    </row>
    <row r="227" spans="1:14" ht="15.75" x14ac:dyDescent="0.25">
      <c r="A227" s="13" t="s">
        <v>231</v>
      </c>
      <c r="B227" s="12">
        <v>50484440.187399998</v>
      </c>
      <c r="C227" s="31">
        <v>109551.23520665799</v>
      </c>
      <c r="D227" s="31"/>
      <c r="F227" s="21" t="s">
        <v>231</v>
      </c>
      <c r="G227" s="21" t="s">
        <v>231</v>
      </c>
      <c r="H227" t="str">
        <f t="shared" si="11"/>
        <v>good</v>
      </c>
      <c r="I227" s="25">
        <f t="shared" si="9"/>
        <v>0</v>
      </c>
      <c r="J227" s="22"/>
      <c r="K227" s="26">
        <v>50436432</v>
      </c>
      <c r="L227" s="25">
        <f t="shared" si="10"/>
        <v>824659077.16110003</v>
      </c>
      <c r="M227" s="23"/>
      <c r="N227" s="23"/>
    </row>
    <row r="228" spans="1:14" ht="15.75" x14ac:dyDescent="0.25">
      <c r="A228" s="13" t="s">
        <v>232</v>
      </c>
      <c r="B228" s="12">
        <v>875095509.16110003</v>
      </c>
      <c r="C228" s="31">
        <v>1898957.2548795869</v>
      </c>
      <c r="D228" s="31"/>
      <c r="F228" s="21" t="s">
        <v>232</v>
      </c>
      <c r="G228" s="21" t="s">
        <v>232</v>
      </c>
      <c r="H228" t="str">
        <f t="shared" si="11"/>
        <v>good</v>
      </c>
      <c r="I228" s="25">
        <f t="shared" si="9"/>
        <v>0</v>
      </c>
      <c r="J228" s="22"/>
      <c r="K228" s="26">
        <v>827821317</v>
      </c>
      <c r="L228" s="25">
        <f t="shared" si="10"/>
        <v>-679387834.95560002</v>
      </c>
      <c r="M228" s="23"/>
      <c r="N228" s="23"/>
    </row>
    <row r="229" spans="1:14" ht="15.75" x14ac:dyDescent="0.25">
      <c r="A229" s="13" t="s">
        <v>233</v>
      </c>
      <c r="B229" s="12">
        <v>148433482.04440001</v>
      </c>
      <c r="C229" s="31">
        <v>322100.65603634797</v>
      </c>
      <c r="D229" s="31"/>
      <c r="F229" s="21" t="s">
        <v>233</v>
      </c>
      <c r="G229" s="21" t="s">
        <v>233</v>
      </c>
      <c r="H229" t="str">
        <f t="shared" si="11"/>
        <v>good</v>
      </c>
      <c r="I229" s="25">
        <f t="shared" si="9"/>
        <v>0</v>
      </c>
      <c r="J229" s="22"/>
      <c r="K229" s="26">
        <v>130286972</v>
      </c>
      <c r="L229" s="25">
        <f t="shared" si="10"/>
        <v>68435714.075100005</v>
      </c>
      <c r="M229" s="23"/>
      <c r="N229" s="23"/>
    </row>
    <row r="230" spans="1:14" ht="15.75" x14ac:dyDescent="0.25">
      <c r="A230" s="13" t="s">
        <v>234</v>
      </c>
      <c r="B230" s="12">
        <v>198722686.0751</v>
      </c>
      <c r="C230" s="31">
        <v>431228.22878296697</v>
      </c>
      <c r="D230" s="31"/>
      <c r="F230" s="21" t="s">
        <v>234</v>
      </c>
      <c r="G230" s="21" t="s">
        <v>234</v>
      </c>
      <c r="H230" t="str">
        <f t="shared" si="11"/>
        <v>good</v>
      </c>
      <c r="I230" s="25">
        <f t="shared" si="9"/>
        <v>0</v>
      </c>
      <c r="J230" s="22"/>
      <c r="K230" s="26">
        <v>179118037</v>
      </c>
      <c r="L230" s="25">
        <f t="shared" si="10"/>
        <v>-125085179.3519</v>
      </c>
      <c r="M230" s="23"/>
      <c r="N230" s="23"/>
    </row>
    <row r="231" spans="1:14" ht="15.75" x14ac:dyDescent="0.25">
      <c r="A231" s="13" t="s">
        <v>235</v>
      </c>
      <c r="B231" s="12">
        <v>54032857.648100004</v>
      </c>
      <c r="C231" s="31">
        <v>117251.30109637701</v>
      </c>
      <c r="D231" s="31"/>
      <c r="F231" s="21" t="s">
        <v>235</v>
      </c>
      <c r="G231" s="21" t="s">
        <v>235</v>
      </c>
      <c r="H231" t="str">
        <f t="shared" si="11"/>
        <v>good</v>
      </c>
      <c r="I231" s="25">
        <f t="shared" ref="I231:I262" si="12">B232*$G$5/1000</f>
        <v>0</v>
      </c>
      <c r="J231" s="22"/>
      <c r="K231" s="26">
        <v>45271531</v>
      </c>
      <c r="L231" s="25">
        <f t="shared" si="10"/>
        <v>26710501.753099993</v>
      </c>
      <c r="M231" s="23"/>
      <c r="N231" s="23"/>
    </row>
    <row r="232" spans="1:14" ht="15.75" x14ac:dyDescent="0.25">
      <c r="A232" s="13" t="s">
        <v>236</v>
      </c>
      <c r="B232" s="12">
        <v>71982032.753099993</v>
      </c>
      <c r="C232" s="31">
        <v>156201.01107422699</v>
      </c>
      <c r="D232" s="31"/>
      <c r="F232" s="21" t="s">
        <v>236</v>
      </c>
      <c r="G232" s="21" t="s">
        <v>236</v>
      </c>
      <c r="H232" t="str">
        <f t="shared" si="11"/>
        <v>good</v>
      </c>
      <c r="I232" s="25">
        <f t="shared" si="12"/>
        <v>0</v>
      </c>
      <c r="J232" s="22"/>
      <c r="K232" s="26">
        <v>71158471</v>
      </c>
      <c r="L232" s="25">
        <f t="shared" ref="L232:L263" si="13">B233-K232</f>
        <v>176051146.55630001</v>
      </c>
      <c r="M232" s="23"/>
      <c r="N232" s="23"/>
    </row>
    <row r="233" spans="1:14" ht="15.75" x14ac:dyDescent="0.25">
      <c r="A233" s="13" t="s">
        <v>237</v>
      </c>
      <c r="B233" s="12">
        <v>247209617.55630001</v>
      </c>
      <c r="C233" s="31">
        <v>536444.87009717105</v>
      </c>
      <c r="D233" s="31"/>
      <c r="F233" s="21" t="s">
        <v>237</v>
      </c>
      <c r="G233" s="21" t="s">
        <v>237</v>
      </c>
      <c r="H233" t="str">
        <f t="shared" si="11"/>
        <v>good</v>
      </c>
      <c r="I233" s="25">
        <f t="shared" si="12"/>
        <v>0</v>
      </c>
      <c r="J233" s="22"/>
      <c r="K233" s="26">
        <v>236731968</v>
      </c>
      <c r="L233" s="25">
        <f t="shared" si="13"/>
        <v>266925964.94999999</v>
      </c>
      <c r="M233" s="23"/>
      <c r="N233" s="23"/>
    </row>
    <row r="234" spans="1:14" ht="15.75" x14ac:dyDescent="0.25">
      <c r="A234" s="13" t="s">
        <v>238</v>
      </c>
      <c r="B234" s="12">
        <v>503657932.94999999</v>
      </c>
      <c r="C234" s="31">
        <v>1092937.7145014999</v>
      </c>
      <c r="D234" s="31"/>
      <c r="F234" s="21" t="s">
        <v>238</v>
      </c>
      <c r="G234" s="21" t="s">
        <v>238</v>
      </c>
      <c r="H234" t="str">
        <f t="shared" si="11"/>
        <v>good</v>
      </c>
      <c r="I234" s="25">
        <f t="shared" si="12"/>
        <v>0</v>
      </c>
      <c r="J234" s="22"/>
      <c r="K234" s="26">
        <v>432698852</v>
      </c>
      <c r="L234" s="25">
        <f t="shared" si="13"/>
        <v>-391806915.1067</v>
      </c>
      <c r="M234" s="23"/>
      <c r="N234" s="23"/>
    </row>
    <row r="235" spans="1:14" ht="15.75" x14ac:dyDescent="0.25">
      <c r="A235" s="13" t="s">
        <v>239</v>
      </c>
      <c r="B235" s="12">
        <v>40891936.893299997</v>
      </c>
      <c r="C235" s="31">
        <v>88735.503058460992</v>
      </c>
      <c r="D235" s="31"/>
      <c r="F235" s="21" t="s">
        <v>239</v>
      </c>
      <c r="G235" s="21" t="s">
        <v>239</v>
      </c>
      <c r="H235" t="str">
        <f t="shared" si="11"/>
        <v>good</v>
      </c>
      <c r="I235" s="25">
        <f t="shared" si="12"/>
        <v>0</v>
      </c>
      <c r="J235" s="22"/>
      <c r="K235" s="26">
        <v>39395222</v>
      </c>
      <c r="L235" s="25">
        <f t="shared" si="13"/>
        <v>1258481272.7544999</v>
      </c>
      <c r="M235" s="23"/>
      <c r="N235" s="23"/>
    </row>
    <row r="236" spans="1:14" ht="15.75" x14ac:dyDescent="0.25">
      <c r="A236" s="13" t="s">
        <v>240</v>
      </c>
      <c r="B236" s="12">
        <v>1297876494.7544999</v>
      </c>
      <c r="C236" s="31">
        <v>2816391.9936172646</v>
      </c>
      <c r="D236" s="31"/>
      <c r="F236" s="21" t="s">
        <v>240</v>
      </c>
      <c r="G236" s="21" t="s">
        <v>240</v>
      </c>
      <c r="H236" t="str">
        <f t="shared" si="11"/>
        <v>good</v>
      </c>
      <c r="I236" s="25">
        <f t="shared" si="12"/>
        <v>0</v>
      </c>
      <c r="J236" s="22"/>
      <c r="K236" s="26">
        <v>1154835182</v>
      </c>
      <c r="L236" s="25">
        <f t="shared" si="13"/>
        <v>-1140217033.9203999</v>
      </c>
      <c r="M236" s="23"/>
      <c r="N236" s="23"/>
    </row>
    <row r="237" spans="1:14" ht="15.75" x14ac:dyDescent="0.25">
      <c r="A237" s="13" t="s">
        <v>241</v>
      </c>
      <c r="B237" s="12">
        <v>14618148.079600001</v>
      </c>
      <c r="C237" s="31">
        <v>31721.381332731999</v>
      </c>
      <c r="D237" s="31"/>
      <c r="F237" s="21" t="s">
        <v>241</v>
      </c>
      <c r="G237" s="21" t="s">
        <v>241</v>
      </c>
      <c r="H237" t="str">
        <f t="shared" si="11"/>
        <v>good</v>
      </c>
      <c r="I237" s="25">
        <f t="shared" si="12"/>
        <v>0</v>
      </c>
      <c r="J237" s="22"/>
      <c r="K237" s="26">
        <v>10867446</v>
      </c>
      <c r="L237" s="25">
        <f t="shared" si="13"/>
        <v>129504006.20519999</v>
      </c>
      <c r="M237" s="23"/>
      <c r="N237" s="23"/>
    </row>
    <row r="238" spans="1:14" ht="15.75" x14ac:dyDescent="0.25">
      <c r="A238" s="13" t="s">
        <v>242</v>
      </c>
      <c r="B238" s="12">
        <v>140371452.20519999</v>
      </c>
      <c r="C238" s="31">
        <v>304606.05128528399</v>
      </c>
      <c r="D238" s="31"/>
      <c r="F238" s="21" t="s">
        <v>242</v>
      </c>
      <c r="G238" s="21" t="s">
        <v>242</v>
      </c>
      <c r="H238" t="str">
        <f t="shared" si="11"/>
        <v>good</v>
      </c>
      <c r="I238" s="25">
        <f t="shared" si="12"/>
        <v>0</v>
      </c>
      <c r="J238" s="22"/>
      <c r="K238" s="26">
        <v>143307289</v>
      </c>
      <c r="L238" s="25">
        <f t="shared" si="13"/>
        <v>-91816159.193899989</v>
      </c>
      <c r="M238" s="23"/>
      <c r="N238" s="23"/>
    </row>
    <row r="239" spans="1:14" ht="15.75" x14ac:dyDescent="0.25">
      <c r="A239" s="13" t="s">
        <v>243</v>
      </c>
      <c r="B239" s="12">
        <v>51491129.806100003</v>
      </c>
      <c r="C239" s="31">
        <v>111735.75167923702</v>
      </c>
      <c r="D239" s="31"/>
      <c r="F239" s="21" t="s">
        <v>243</v>
      </c>
      <c r="G239" s="21" t="s">
        <v>243</v>
      </c>
      <c r="H239" t="str">
        <f t="shared" si="11"/>
        <v>good</v>
      </c>
      <c r="I239" s="25">
        <f t="shared" si="12"/>
        <v>0</v>
      </c>
      <c r="J239" s="22"/>
      <c r="K239" s="26">
        <v>44921975</v>
      </c>
      <c r="L239" s="25">
        <f t="shared" si="13"/>
        <v>1219645304.6701</v>
      </c>
      <c r="M239" s="23"/>
      <c r="N239" s="23"/>
    </row>
    <row r="240" spans="1:14" ht="15.75" x14ac:dyDescent="0.25">
      <c r="A240" s="13" t="s">
        <v>244</v>
      </c>
      <c r="B240" s="12">
        <v>1264567279.6701</v>
      </c>
      <c r="C240" s="31">
        <v>2744110.9968841164</v>
      </c>
      <c r="D240" s="31"/>
      <c r="F240" s="21" t="s">
        <v>244</v>
      </c>
      <c r="G240" s="21" t="s">
        <v>244</v>
      </c>
      <c r="H240" t="str">
        <f t="shared" si="11"/>
        <v>good</v>
      </c>
      <c r="I240" s="25">
        <f t="shared" si="12"/>
        <v>0</v>
      </c>
      <c r="J240" s="22"/>
      <c r="K240" s="26">
        <v>1161530113</v>
      </c>
      <c r="L240" s="25">
        <f t="shared" si="13"/>
        <v>-1081928863.2534001</v>
      </c>
      <c r="M240" s="23"/>
      <c r="N240" s="23"/>
    </row>
    <row r="241" spans="1:14" ht="15.75" x14ac:dyDescent="0.25">
      <c r="A241" s="13" t="s">
        <v>245</v>
      </c>
      <c r="B241" s="12">
        <v>79601249.746600002</v>
      </c>
      <c r="C241" s="31">
        <v>172734.711950122</v>
      </c>
      <c r="D241" s="31"/>
      <c r="F241" s="21" t="s">
        <v>245</v>
      </c>
      <c r="G241" s="21" t="s">
        <v>245</v>
      </c>
      <c r="H241" t="str">
        <f t="shared" si="11"/>
        <v>good</v>
      </c>
      <c r="I241" s="25">
        <f t="shared" si="12"/>
        <v>0</v>
      </c>
      <c r="J241" s="22"/>
      <c r="K241" s="26">
        <v>80516910</v>
      </c>
      <c r="L241" s="25">
        <f t="shared" si="13"/>
        <v>198390019.801</v>
      </c>
      <c r="M241" s="23"/>
      <c r="N241" s="23"/>
    </row>
    <row r="242" spans="1:14" ht="15.75" x14ac:dyDescent="0.25">
      <c r="A242" s="13" t="s">
        <v>246</v>
      </c>
      <c r="B242" s="12">
        <v>278906929.801</v>
      </c>
      <c r="C242" s="31">
        <v>605228.03766816994</v>
      </c>
      <c r="D242" s="31"/>
      <c r="F242" s="21" t="s">
        <v>246</v>
      </c>
      <c r="G242" s="21" t="s">
        <v>246</v>
      </c>
      <c r="H242" t="str">
        <f t="shared" si="11"/>
        <v>good</v>
      </c>
      <c r="I242" s="25">
        <f t="shared" si="12"/>
        <v>0</v>
      </c>
      <c r="J242" s="22"/>
      <c r="K242" s="26">
        <v>262673267</v>
      </c>
      <c r="L242" s="25">
        <f t="shared" si="13"/>
        <v>293634340.02690005</v>
      </c>
      <c r="M242" s="23"/>
      <c r="N242" s="23"/>
    </row>
    <row r="243" spans="1:14" ht="15.75" x14ac:dyDescent="0.25">
      <c r="A243" s="13" t="s">
        <v>247</v>
      </c>
      <c r="B243" s="12">
        <v>556307607.02690005</v>
      </c>
      <c r="C243" s="31">
        <v>1207187.507248373</v>
      </c>
      <c r="D243" s="31"/>
      <c r="F243" s="21" t="s">
        <v>247</v>
      </c>
      <c r="G243" s="21" t="s">
        <v>247</v>
      </c>
      <c r="H243" t="str">
        <f t="shared" si="11"/>
        <v>good</v>
      </c>
      <c r="I243" s="25">
        <f t="shared" si="12"/>
        <v>0</v>
      </c>
      <c r="J243" s="22"/>
      <c r="K243" s="26">
        <v>513878115</v>
      </c>
      <c r="L243" s="25">
        <f t="shared" si="13"/>
        <v>-182341450.81370002</v>
      </c>
      <c r="M243" s="23"/>
      <c r="N243" s="23"/>
    </row>
    <row r="244" spans="1:14" ht="15.75" x14ac:dyDescent="0.25">
      <c r="A244" s="13" t="s">
        <v>248</v>
      </c>
      <c r="B244" s="12">
        <v>331536664.18629998</v>
      </c>
      <c r="C244" s="31">
        <v>719434.56128427084</v>
      </c>
      <c r="D244" s="31"/>
      <c r="F244" s="21" t="s">
        <v>248</v>
      </c>
      <c r="G244" s="21" t="s">
        <v>248</v>
      </c>
      <c r="H244" t="str">
        <f t="shared" si="11"/>
        <v>good</v>
      </c>
      <c r="I244" s="25">
        <f t="shared" si="12"/>
        <v>0</v>
      </c>
      <c r="J244" s="22"/>
      <c r="K244" s="26">
        <v>315021553</v>
      </c>
      <c r="L244" s="25">
        <f t="shared" si="13"/>
        <v>-173854083.9102</v>
      </c>
      <c r="M244" s="23"/>
      <c r="N244" s="23"/>
    </row>
    <row r="245" spans="1:14" ht="15.75" x14ac:dyDescent="0.25">
      <c r="A245" s="13" t="s">
        <v>249</v>
      </c>
      <c r="B245" s="12">
        <v>141167469.0898</v>
      </c>
      <c r="C245" s="31">
        <v>306333.40792486595</v>
      </c>
      <c r="D245" s="31"/>
      <c r="F245" s="21" t="s">
        <v>249</v>
      </c>
      <c r="G245" s="21" t="s">
        <v>249</v>
      </c>
      <c r="H245" t="str">
        <f t="shared" si="11"/>
        <v>good</v>
      </c>
      <c r="I245" s="25">
        <f t="shared" si="12"/>
        <v>0</v>
      </c>
      <c r="J245" s="22"/>
      <c r="K245" s="26">
        <v>133193953</v>
      </c>
      <c r="L245" s="25">
        <f t="shared" si="13"/>
        <v>-126706815.4261</v>
      </c>
      <c r="M245" s="23"/>
      <c r="N245" s="23"/>
    </row>
    <row r="246" spans="1:14" ht="15.75" x14ac:dyDescent="0.25">
      <c r="A246" s="13" t="s">
        <v>250</v>
      </c>
      <c r="B246" s="12">
        <v>6487137.5739000002</v>
      </c>
      <c r="C246" s="31">
        <v>14077.088535363</v>
      </c>
      <c r="D246" s="31"/>
      <c r="F246" s="21" t="s">
        <v>250</v>
      </c>
      <c r="G246" s="21" t="s">
        <v>250</v>
      </c>
      <c r="H246" t="str">
        <f t="shared" si="11"/>
        <v>good</v>
      </c>
      <c r="I246" s="25">
        <f t="shared" si="12"/>
        <v>0</v>
      </c>
      <c r="J246" s="22"/>
      <c r="K246" s="26">
        <v>5048347</v>
      </c>
      <c r="L246" s="25">
        <f t="shared" si="13"/>
        <v>361099029.77200001</v>
      </c>
      <c r="M246" s="23"/>
      <c r="N246" s="23"/>
    </row>
    <row r="247" spans="1:14" ht="15.75" x14ac:dyDescent="0.25">
      <c r="A247" s="13" t="s">
        <v>251</v>
      </c>
      <c r="B247" s="12">
        <v>366147376.77200001</v>
      </c>
      <c r="C247" s="31">
        <v>794539.80759523995</v>
      </c>
      <c r="D247" s="31"/>
      <c r="F247" s="21" t="s">
        <v>251</v>
      </c>
      <c r="G247" s="21" t="s">
        <v>251</v>
      </c>
      <c r="H247" t="str">
        <f t="shared" si="11"/>
        <v>good</v>
      </c>
      <c r="I247" s="25">
        <f t="shared" si="12"/>
        <v>0</v>
      </c>
      <c r="J247" s="22"/>
      <c r="K247" s="26">
        <v>383430472</v>
      </c>
      <c r="L247" s="25">
        <f t="shared" si="13"/>
        <v>121558066.11040002</v>
      </c>
      <c r="M247" s="23"/>
      <c r="N247" s="23"/>
    </row>
    <row r="248" spans="1:14" ht="15.75" x14ac:dyDescent="0.25">
      <c r="A248" s="14" t="s">
        <v>252</v>
      </c>
      <c r="B248" s="12">
        <v>504988538.11040002</v>
      </c>
      <c r="C248" s="31">
        <v>1095825.1276995679</v>
      </c>
      <c r="D248" s="31"/>
      <c r="F248" s="21" t="s">
        <v>252</v>
      </c>
      <c r="G248" s="21" t="s">
        <v>252</v>
      </c>
      <c r="H248" t="str">
        <f t="shared" si="11"/>
        <v>good</v>
      </c>
      <c r="I248" s="25">
        <f t="shared" si="12"/>
        <v>0</v>
      </c>
      <c r="J248" s="22"/>
      <c r="K248" s="26">
        <v>462623204</v>
      </c>
      <c r="L248" s="25">
        <f t="shared" si="13"/>
        <v>-356197462.76059997</v>
      </c>
      <c r="M248" s="23"/>
      <c r="N248" s="23"/>
    </row>
    <row r="249" spans="1:14" ht="15.75" x14ac:dyDescent="0.25">
      <c r="A249" s="13" t="s">
        <v>253</v>
      </c>
      <c r="B249" s="12">
        <v>106425741.2394</v>
      </c>
      <c r="C249" s="31">
        <v>230943.858489498</v>
      </c>
      <c r="D249" s="31"/>
      <c r="F249" s="21" t="s">
        <v>253</v>
      </c>
      <c r="G249" s="21" t="s">
        <v>253</v>
      </c>
      <c r="H249" t="str">
        <f t="shared" si="11"/>
        <v>good</v>
      </c>
      <c r="I249" s="25">
        <f t="shared" si="12"/>
        <v>0</v>
      </c>
      <c r="J249" s="22"/>
      <c r="K249" s="26">
        <v>94466846</v>
      </c>
      <c r="L249" s="25">
        <f t="shared" si="13"/>
        <v>911069671.24230003</v>
      </c>
      <c r="M249" s="23"/>
      <c r="N249" s="23"/>
    </row>
    <row r="250" spans="1:14" ht="15.75" x14ac:dyDescent="0.25">
      <c r="A250" s="13" t="s">
        <v>254</v>
      </c>
      <c r="B250" s="12">
        <v>1005536517.2423</v>
      </c>
      <c r="C250" s="31">
        <v>2182014.2424157909</v>
      </c>
      <c r="D250" s="31"/>
      <c r="F250" s="21" t="s">
        <v>254</v>
      </c>
      <c r="G250" s="21" t="s">
        <v>254</v>
      </c>
      <c r="H250" t="str">
        <f t="shared" si="11"/>
        <v>good</v>
      </c>
      <c r="I250" s="25">
        <f t="shared" si="12"/>
        <v>0</v>
      </c>
      <c r="J250" s="22"/>
      <c r="K250" s="26">
        <v>1015045459</v>
      </c>
      <c r="L250" s="25">
        <f t="shared" si="13"/>
        <v>-900045782.36669993</v>
      </c>
      <c r="M250" s="23"/>
      <c r="N250" s="23"/>
    </row>
    <row r="251" spans="1:14" ht="15.75" x14ac:dyDescent="0.25">
      <c r="A251" s="15" t="s">
        <v>255</v>
      </c>
      <c r="B251" s="12">
        <v>114999676.63330001</v>
      </c>
      <c r="C251" s="31">
        <v>249549.29829426101</v>
      </c>
      <c r="D251" s="31"/>
      <c r="F251" s="21" t="s">
        <v>255</v>
      </c>
      <c r="G251" s="21" t="s">
        <v>255</v>
      </c>
      <c r="H251" t="str">
        <f t="shared" si="11"/>
        <v>good</v>
      </c>
      <c r="I251" s="25">
        <f t="shared" si="12"/>
        <v>0</v>
      </c>
      <c r="J251" s="22"/>
      <c r="K251" s="26">
        <v>117128974</v>
      </c>
      <c r="L251" s="25">
        <f t="shared" si="13"/>
        <v>875334322.84300005</v>
      </c>
      <c r="M251" s="23"/>
      <c r="N251" s="23"/>
    </row>
    <row r="252" spans="1:14" ht="15.75" x14ac:dyDescent="0.25">
      <c r="A252" s="11" t="s">
        <v>256</v>
      </c>
      <c r="B252" s="12">
        <v>992463296.84300005</v>
      </c>
      <c r="C252" s="31">
        <v>2153645.3541493099</v>
      </c>
      <c r="D252" s="31"/>
      <c r="F252" s="21" t="s">
        <v>256</v>
      </c>
      <c r="G252" s="21" t="s">
        <v>256</v>
      </c>
      <c r="H252" t="str">
        <f t="shared" si="11"/>
        <v>good</v>
      </c>
      <c r="I252" s="25">
        <f t="shared" si="12"/>
        <v>0</v>
      </c>
      <c r="J252" s="22"/>
      <c r="K252" s="26">
        <v>882255793</v>
      </c>
      <c r="L252" s="25">
        <f t="shared" si="13"/>
        <v>-490470768.47229999</v>
      </c>
      <c r="M252" s="23"/>
      <c r="N252" s="23"/>
    </row>
    <row r="253" spans="1:14" ht="15.75" x14ac:dyDescent="0.25">
      <c r="A253" s="13" t="s">
        <v>257</v>
      </c>
      <c r="B253" s="12">
        <v>391785024.52770001</v>
      </c>
      <c r="C253" s="31">
        <v>850173.50322510896</v>
      </c>
      <c r="D253" s="31"/>
      <c r="F253" s="21" t="s">
        <v>257</v>
      </c>
      <c r="G253" s="21" t="s">
        <v>257</v>
      </c>
      <c r="H253" t="str">
        <f t="shared" si="11"/>
        <v>good</v>
      </c>
      <c r="I253" s="25">
        <f t="shared" si="12"/>
        <v>0</v>
      </c>
      <c r="J253" s="22"/>
      <c r="K253" s="26">
        <v>382164377</v>
      </c>
      <c r="L253" s="25">
        <f t="shared" si="13"/>
        <v>-115264763.39750001</v>
      </c>
      <c r="M253" s="23"/>
      <c r="N253" s="23"/>
    </row>
    <row r="254" spans="1:14" ht="15.75" x14ac:dyDescent="0.25">
      <c r="A254" s="13" t="s">
        <v>258</v>
      </c>
      <c r="B254" s="12">
        <v>266899613.60249999</v>
      </c>
      <c r="C254" s="31">
        <v>579172.16151742497</v>
      </c>
      <c r="D254" s="31"/>
      <c r="F254" s="21" t="s">
        <v>258</v>
      </c>
      <c r="G254" s="21" t="s">
        <v>258</v>
      </c>
      <c r="H254" t="str">
        <f t="shared" si="11"/>
        <v>good</v>
      </c>
      <c r="I254" s="25">
        <f t="shared" si="12"/>
        <v>0</v>
      </c>
      <c r="J254" s="22"/>
      <c r="K254" s="26">
        <v>243506985</v>
      </c>
      <c r="L254" s="25">
        <f t="shared" si="13"/>
        <v>-181311159.259</v>
      </c>
      <c r="M254" s="23"/>
      <c r="N254" s="23"/>
    </row>
    <row r="255" spans="1:14" ht="15.75" x14ac:dyDescent="0.25">
      <c r="A255" s="13" t="s">
        <v>259</v>
      </c>
      <c r="B255" s="12">
        <v>62195825.740999997</v>
      </c>
      <c r="C255" s="31">
        <v>134964.94185797</v>
      </c>
      <c r="D255" s="31"/>
      <c r="F255" s="21" t="s">
        <v>259</v>
      </c>
      <c r="G255" s="21" t="s">
        <v>259</v>
      </c>
      <c r="H255" t="str">
        <f t="shared" si="11"/>
        <v>good</v>
      </c>
      <c r="I255" s="25">
        <f t="shared" si="12"/>
        <v>0</v>
      </c>
      <c r="J255" s="22"/>
      <c r="K255" s="26">
        <v>65217425</v>
      </c>
      <c r="L255" s="25">
        <f t="shared" si="13"/>
        <v>149505950.64019999</v>
      </c>
      <c r="M255" s="23"/>
      <c r="N255" s="23"/>
    </row>
    <row r="256" spans="1:14" ht="15.75" x14ac:dyDescent="0.25">
      <c r="A256" s="15" t="s">
        <v>260</v>
      </c>
      <c r="B256" s="12">
        <v>214723375.64019999</v>
      </c>
      <c r="C256" s="31">
        <v>465949.72513923392</v>
      </c>
      <c r="D256" s="31"/>
      <c r="F256" s="21" t="s">
        <v>260</v>
      </c>
      <c r="G256" s="21" t="s">
        <v>260</v>
      </c>
      <c r="H256" t="str">
        <f t="shared" si="11"/>
        <v>good</v>
      </c>
      <c r="I256" s="25">
        <f t="shared" si="12"/>
        <v>0</v>
      </c>
      <c r="J256" s="22"/>
      <c r="K256" s="26">
        <v>225403488</v>
      </c>
      <c r="L256" s="25">
        <f t="shared" si="13"/>
        <v>126897700.10229999</v>
      </c>
      <c r="M256" s="23"/>
      <c r="N256" s="23"/>
    </row>
    <row r="257" spans="1:14" ht="15.75" x14ac:dyDescent="0.25">
      <c r="A257" s="15" t="s">
        <v>261</v>
      </c>
      <c r="B257" s="12">
        <v>352301188.10229999</v>
      </c>
      <c r="C257" s="31">
        <v>764493.578181991</v>
      </c>
      <c r="D257" s="31"/>
      <c r="F257" s="21" t="s">
        <v>261</v>
      </c>
      <c r="G257" s="21" t="s">
        <v>261</v>
      </c>
      <c r="H257" t="str">
        <f t="shared" si="11"/>
        <v>good</v>
      </c>
      <c r="I257" s="25">
        <f t="shared" si="12"/>
        <v>0</v>
      </c>
      <c r="J257" s="22"/>
      <c r="K257" s="26">
        <v>355736385</v>
      </c>
      <c r="L257" s="25">
        <f t="shared" si="13"/>
        <v>463206670.07410002</v>
      </c>
      <c r="M257" s="23"/>
      <c r="N257" s="23"/>
    </row>
    <row r="258" spans="1:14" ht="15.75" x14ac:dyDescent="0.25">
      <c r="A258" s="11" t="s">
        <v>262</v>
      </c>
      <c r="B258" s="12">
        <v>818943055.07410002</v>
      </c>
      <c r="C258" s="31">
        <v>1777106.4295107969</v>
      </c>
      <c r="D258" s="31"/>
      <c r="F258" s="21" t="s">
        <v>262</v>
      </c>
      <c r="G258" s="21" t="s">
        <v>262</v>
      </c>
      <c r="H258" t="str">
        <f t="shared" si="11"/>
        <v>good</v>
      </c>
      <c r="I258" s="25">
        <f t="shared" si="12"/>
        <v>0</v>
      </c>
      <c r="J258" s="22"/>
      <c r="K258" s="26">
        <v>735219144</v>
      </c>
      <c r="L258" s="25">
        <f t="shared" si="13"/>
        <v>-536946712.67610002</v>
      </c>
      <c r="M258" s="23"/>
      <c r="N258" s="23"/>
    </row>
    <row r="259" spans="1:14" ht="15.75" x14ac:dyDescent="0.25">
      <c r="A259" s="13" t="s">
        <v>263</v>
      </c>
      <c r="B259" s="12">
        <v>198272431.32390001</v>
      </c>
      <c r="C259" s="31">
        <v>430251.17597286304</v>
      </c>
      <c r="D259" s="31"/>
      <c r="F259" s="21" t="s">
        <v>263</v>
      </c>
      <c r="G259" s="21" t="s">
        <v>263</v>
      </c>
      <c r="H259" t="str">
        <f t="shared" si="11"/>
        <v>good</v>
      </c>
      <c r="I259" s="25">
        <f t="shared" si="12"/>
        <v>0</v>
      </c>
      <c r="J259" s="22"/>
      <c r="K259" s="26">
        <v>193752383</v>
      </c>
      <c r="L259" s="25">
        <f t="shared" si="13"/>
        <v>-104067342.2105</v>
      </c>
      <c r="M259" s="23"/>
      <c r="N259" s="23"/>
    </row>
    <row r="260" spans="1:14" ht="15.75" x14ac:dyDescent="0.25">
      <c r="A260" s="13" t="s">
        <v>264</v>
      </c>
      <c r="B260" s="12">
        <v>89685040.789499998</v>
      </c>
      <c r="C260" s="31">
        <v>194616.53851321497</v>
      </c>
      <c r="D260" s="31"/>
      <c r="F260" s="21" t="s">
        <v>264</v>
      </c>
      <c r="G260" s="21" t="s">
        <v>264</v>
      </c>
      <c r="H260" t="str">
        <f t="shared" si="11"/>
        <v>good</v>
      </c>
      <c r="I260" s="25">
        <f t="shared" si="12"/>
        <v>0</v>
      </c>
      <c r="J260" s="22"/>
      <c r="K260" s="26">
        <v>84073832</v>
      </c>
      <c r="L260" s="25">
        <f t="shared" si="13"/>
        <v>-75634951.625100002</v>
      </c>
      <c r="M260" s="23"/>
      <c r="N260" s="23"/>
    </row>
    <row r="261" spans="1:14" ht="15.75" x14ac:dyDescent="0.25">
      <c r="A261" s="13" t="s">
        <v>265</v>
      </c>
      <c r="B261" s="12">
        <v>8438880.3749000002</v>
      </c>
      <c r="C261" s="31">
        <v>18312.370413532997</v>
      </c>
      <c r="D261" s="31"/>
      <c r="F261" s="21" t="s">
        <v>265</v>
      </c>
      <c r="G261" s="21" t="s">
        <v>265</v>
      </c>
      <c r="H261" t="str">
        <f t="shared" si="11"/>
        <v>good</v>
      </c>
      <c r="I261" s="25">
        <f t="shared" si="12"/>
        <v>0</v>
      </c>
      <c r="J261" s="22"/>
      <c r="K261" s="26">
        <v>6693574</v>
      </c>
      <c r="L261" s="25">
        <f t="shared" si="13"/>
        <v>161088014.86070001</v>
      </c>
      <c r="M261" s="23"/>
      <c r="N261" s="23"/>
    </row>
    <row r="262" spans="1:14" ht="15.75" x14ac:dyDescent="0.25">
      <c r="A262" s="13" t="s">
        <v>266</v>
      </c>
      <c r="B262" s="12">
        <v>167781588.86070001</v>
      </c>
      <c r="C262" s="31">
        <v>364086.04782771901</v>
      </c>
      <c r="D262" s="31"/>
      <c r="F262" s="21" t="s">
        <v>266</v>
      </c>
      <c r="G262" s="21" t="s">
        <v>266</v>
      </c>
      <c r="H262" t="str">
        <f t="shared" si="11"/>
        <v>good</v>
      </c>
      <c r="I262" s="25">
        <f t="shared" si="12"/>
        <v>0</v>
      </c>
      <c r="J262" s="22"/>
      <c r="K262" s="26">
        <v>164157422</v>
      </c>
      <c r="L262" s="25">
        <f t="shared" si="13"/>
        <v>15488446.609100014</v>
      </c>
      <c r="M262" s="23"/>
      <c r="N262" s="23"/>
    </row>
    <row r="263" spans="1:14" ht="15.75" x14ac:dyDescent="0.25">
      <c r="A263" s="13" t="s">
        <v>267</v>
      </c>
      <c r="B263" s="12">
        <v>179645868.60910001</v>
      </c>
      <c r="C263" s="31">
        <v>389831.53488174698</v>
      </c>
      <c r="D263" s="31"/>
      <c r="F263" s="21" t="s">
        <v>267</v>
      </c>
      <c r="G263" s="21" t="s">
        <v>267</v>
      </c>
      <c r="H263" t="str">
        <f t="shared" si="11"/>
        <v>good</v>
      </c>
      <c r="I263" s="25">
        <f t="shared" ref="I263:I270" si="14">B264*$G$5/1000</f>
        <v>0</v>
      </c>
      <c r="J263" s="22"/>
      <c r="K263" s="26">
        <v>165827247</v>
      </c>
      <c r="L263" s="25">
        <f t="shared" si="13"/>
        <v>22654241.577300012</v>
      </c>
      <c r="M263" s="23"/>
      <c r="N263" s="23"/>
    </row>
    <row r="264" spans="1:14" ht="15.75" x14ac:dyDescent="0.25">
      <c r="A264" s="13" t="s">
        <v>268</v>
      </c>
      <c r="B264" s="12">
        <v>188481488.57730001</v>
      </c>
      <c r="C264" s="31">
        <v>409004.83021274104</v>
      </c>
      <c r="D264" s="31"/>
      <c r="F264" s="21" t="s">
        <v>268</v>
      </c>
      <c r="G264" s="21" t="s">
        <v>268</v>
      </c>
      <c r="H264" t="str">
        <f t="shared" si="11"/>
        <v>good</v>
      </c>
      <c r="I264" s="25">
        <f t="shared" si="14"/>
        <v>0</v>
      </c>
      <c r="J264" s="22"/>
      <c r="K264" s="26">
        <v>172856093</v>
      </c>
      <c r="L264" s="25">
        <f t="shared" ref="L264:L270" si="15">B265-K264</f>
        <v>202031243.85640001</v>
      </c>
      <c r="M264" s="23"/>
      <c r="N264" s="23"/>
    </row>
    <row r="265" spans="1:14" ht="15.75" x14ac:dyDescent="0.25">
      <c r="A265" s="13" t="s">
        <v>269</v>
      </c>
      <c r="B265" s="12">
        <v>374887336.85640001</v>
      </c>
      <c r="C265" s="31">
        <v>813505.52097838791</v>
      </c>
      <c r="D265" s="31"/>
      <c r="F265" s="21" t="s">
        <v>269</v>
      </c>
      <c r="G265" s="21" t="s">
        <v>269</v>
      </c>
      <c r="H265" t="str">
        <f t="shared" si="11"/>
        <v>good</v>
      </c>
      <c r="I265" s="25">
        <f t="shared" si="14"/>
        <v>0</v>
      </c>
      <c r="J265" s="22"/>
      <c r="K265" s="26">
        <v>354021439</v>
      </c>
      <c r="L265" s="25">
        <f t="shared" si="15"/>
        <v>-131010769.02219999</v>
      </c>
      <c r="M265" s="23"/>
      <c r="N265" s="23"/>
    </row>
    <row r="266" spans="1:14" ht="15.75" x14ac:dyDescent="0.25">
      <c r="A266" s="15" t="s">
        <v>270</v>
      </c>
      <c r="B266" s="12">
        <v>223010669.97780001</v>
      </c>
      <c r="C266" s="31">
        <v>483933.15385182603</v>
      </c>
      <c r="D266" s="31"/>
      <c r="F266" s="21" t="s">
        <v>270</v>
      </c>
      <c r="G266" s="21" t="s">
        <v>270</v>
      </c>
      <c r="H266" t="str">
        <f t="shared" si="11"/>
        <v>good</v>
      </c>
      <c r="I266" s="25">
        <f t="shared" si="14"/>
        <v>0</v>
      </c>
      <c r="J266" s="22"/>
      <c r="K266" s="26">
        <v>243786896</v>
      </c>
      <c r="L266" s="25">
        <f t="shared" si="15"/>
        <v>2236356665.8358002</v>
      </c>
      <c r="M266" s="23"/>
      <c r="N266" s="23"/>
    </row>
    <row r="267" spans="1:14" ht="15.75" x14ac:dyDescent="0.25">
      <c r="A267" s="15" t="s">
        <v>271</v>
      </c>
      <c r="B267" s="12">
        <v>2480143561.8358002</v>
      </c>
      <c r="C267" s="31">
        <v>5381911.5291836867</v>
      </c>
      <c r="D267" s="31"/>
      <c r="F267" s="21" t="s">
        <v>271</v>
      </c>
      <c r="G267" s="21" t="s">
        <v>271</v>
      </c>
      <c r="H267" t="str">
        <f t="shared" si="11"/>
        <v>good</v>
      </c>
      <c r="I267" s="25">
        <f t="shared" si="14"/>
        <v>0</v>
      </c>
      <c r="J267" s="22"/>
      <c r="K267" s="26">
        <v>2119169617</v>
      </c>
      <c r="L267" s="25">
        <f t="shared" si="15"/>
        <v>-2090952691.7978001</v>
      </c>
      <c r="M267" s="23"/>
      <c r="N267" s="23"/>
    </row>
    <row r="268" spans="1:14" ht="15.75" x14ac:dyDescent="0.25">
      <c r="A268" s="11" t="s">
        <v>272</v>
      </c>
      <c r="B268" s="12">
        <v>28216925.202199999</v>
      </c>
      <c r="C268" s="31">
        <v>61230.727688773994</v>
      </c>
      <c r="D268" s="31"/>
      <c r="F268" s="21" t="s">
        <v>272</v>
      </c>
      <c r="G268" s="21" t="s">
        <v>272</v>
      </c>
      <c r="H268" t="str">
        <f>IF(A268=F268,"good","no")</f>
        <v>good</v>
      </c>
      <c r="I268" s="25">
        <f t="shared" si="14"/>
        <v>0</v>
      </c>
      <c r="J268" s="22"/>
      <c r="K268" s="26">
        <v>24486394</v>
      </c>
      <c r="L268" s="25">
        <f t="shared" si="15"/>
        <v>2032076766.5035</v>
      </c>
      <c r="M268" s="23"/>
      <c r="N268" s="23"/>
    </row>
    <row r="269" spans="1:14" ht="15.75" x14ac:dyDescent="0.25">
      <c r="A269" s="13" t="s">
        <v>273</v>
      </c>
      <c r="B269" s="12">
        <v>2056563160.5035</v>
      </c>
      <c r="C269" s="31">
        <v>4462742.0582925947</v>
      </c>
      <c r="D269" s="31"/>
      <c r="F269" s="21" t="s">
        <v>273</v>
      </c>
      <c r="G269" s="21" t="s">
        <v>273</v>
      </c>
      <c r="H269" t="str">
        <f>IF(A269=F269,"good","no")</f>
        <v>good</v>
      </c>
      <c r="I269" s="25">
        <f t="shared" si="14"/>
        <v>0</v>
      </c>
      <c r="J269" s="22"/>
      <c r="K269" s="26">
        <v>1987773422</v>
      </c>
      <c r="L269" s="25">
        <f t="shared" si="15"/>
        <v>-1748803117.6694</v>
      </c>
      <c r="M269" s="23"/>
      <c r="N269" s="23"/>
    </row>
    <row r="270" spans="1:14" ht="15.75" x14ac:dyDescent="0.25">
      <c r="A270" s="15" t="s">
        <v>274</v>
      </c>
      <c r="B270" s="12">
        <v>238970304.33059999</v>
      </c>
      <c r="C270" s="31">
        <v>518565.56039740198</v>
      </c>
      <c r="D270" s="31"/>
      <c r="F270" s="21" t="s">
        <v>274</v>
      </c>
      <c r="G270" s="21" t="s">
        <v>274</v>
      </c>
      <c r="H270" t="str">
        <f>IF(A270=F270,"good","no")</f>
        <v>good</v>
      </c>
      <c r="I270" s="25">
        <f t="shared" si="14"/>
        <v>0</v>
      </c>
      <c r="J270" s="22"/>
      <c r="K270" s="26">
        <v>221493154</v>
      </c>
      <c r="L270" s="25">
        <f t="shared" si="15"/>
        <v>167105546423.72693</v>
      </c>
      <c r="M270" s="23"/>
      <c r="N270" s="23"/>
    </row>
    <row r="271" spans="1:14" ht="15.75" x14ac:dyDescent="0.25">
      <c r="A271" s="18" t="s">
        <v>275</v>
      </c>
      <c r="B271" s="44">
        <f>SUM(B11:B270)</f>
        <v>167327039577.72693</v>
      </c>
      <c r="C271" s="44">
        <f>SUM(C11:C270)</f>
        <v>363099675.88366741</v>
      </c>
      <c r="D271" s="19">
        <f>SUM(D11:D270)</f>
        <v>0</v>
      </c>
      <c r="K271" s="22"/>
      <c r="L271" s="25"/>
    </row>
    <row r="272" spans="1:14" x14ac:dyDescent="0.2">
      <c r="K272" s="27">
        <f>SUM(K11:K271)</f>
        <v>150056732228</v>
      </c>
      <c r="L272" s="25">
        <f>SUM(L10:L271)</f>
        <v>183593188138.09293</v>
      </c>
      <c r="N272" s="27">
        <f>K272+L274</f>
        <v>150377081897</v>
      </c>
    </row>
    <row r="273" spans="1:12" ht="15" x14ac:dyDescent="0.2">
      <c r="A273" s="36" t="s">
        <v>285</v>
      </c>
    </row>
    <row r="274" spans="1:12" ht="15" x14ac:dyDescent="0.25">
      <c r="B274" s="43">
        <v>167327088987.69699</v>
      </c>
      <c r="C274">
        <v>363000000</v>
      </c>
      <c r="E274">
        <f>C274/B274</f>
        <v>2.1694036643803098E-3</v>
      </c>
      <c r="L274">
        <v>320349669</v>
      </c>
    </row>
    <row r="275" spans="1:12" x14ac:dyDescent="0.2">
      <c r="B275" s="20">
        <f>+B10</f>
        <v>167327039577.72693</v>
      </c>
      <c r="C275">
        <v>363000000</v>
      </c>
      <c r="E275" s="10">
        <f>C275/B275</f>
        <v>2.1694043049831097E-3</v>
      </c>
    </row>
    <row r="276" spans="1:12" x14ac:dyDescent="0.2">
      <c r="B276" s="20">
        <f>+B275-B274</f>
        <v>-49409.970062255859</v>
      </c>
      <c r="C276" t="s">
        <v>276</v>
      </c>
    </row>
    <row r="277" spans="1:12" x14ac:dyDescent="0.2">
      <c r="L277">
        <v>320610265</v>
      </c>
    </row>
    <row r="278" spans="1:12" x14ac:dyDescent="0.2">
      <c r="A278" s="29" t="s">
        <v>277</v>
      </c>
      <c r="B278" s="28">
        <f>B274</f>
        <v>167327088987.69699</v>
      </c>
      <c r="C278" s="29" t="s">
        <v>288</v>
      </c>
      <c r="L278">
        <v>320349669</v>
      </c>
    </row>
    <row r="279" spans="1:12" x14ac:dyDescent="0.2">
      <c r="A279" s="29" t="s">
        <v>278</v>
      </c>
      <c r="B279" s="28">
        <f>B275</f>
        <v>167327039577.72693</v>
      </c>
      <c r="C279" s="29" t="s">
        <v>279</v>
      </c>
      <c r="D279" s="28">
        <f>B276</f>
        <v>-49409.970062255859</v>
      </c>
      <c r="L279">
        <f>L277-L278</f>
        <v>260596</v>
      </c>
    </row>
    <row r="280" spans="1:12" x14ac:dyDescent="0.2">
      <c r="A280" s="29" t="s">
        <v>280</v>
      </c>
    </row>
    <row r="284" spans="1:12" x14ac:dyDescent="0.2">
      <c r="L284">
        <v>320610265</v>
      </c>
    </row>
  </sheetData>
  <mergeCells count="3">
    <mergeCell ref="A1:C1"/>
    <mergeCell ref="A2:C2"/>
    <mergeCell ref="A3:C3"/>
  </mergeCells>
  <printOptions horizontalCentered="1"/>
  <pageMargins left="0.25" right="0.25" top="0.25" bottom="0.25" header="0.5" footer="0.5"/>
  <pageSetup scale="87" fitToHeight="5" orientation="portrait" r:id="rId1"/>
  <headerFooter alignWithMargins="0">
    <oddFooter>&amp;L&amp;F  &amp;D&amp;R&amp;N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tabSelected="1" zoomScaleNormal="100" workbookViewId="0">
      <selection sqref="A1:C1"/>
    </sheetView>
  </sheetViews>
  <sheetFormatPr defaultRowHeight="15" x14ac:dyDescent="0.25"/>
  <cols>
    <col min="1" max="2" width="38.140625" customWidth="1"/>
    <col min="3" max="3" width="36.85546875" customWidth="1"/>
    <col min="4" max="4" width="29.5703125" hidden="1" customWidth="1"/>
    <col min="5" max="5" width="29.5703125" customWidth="1"/>
    <col min="6" max="6" width="29" customWidth="1"/>
    <col min="7" max="7" width="26.85546875" style="50" hidden="1" customWidth="1"/>
    <col min="8" max="8" width="18.7109375" style="43" hidden="1" customWidth="1"/>
    <col min="9" max="9" width="10" hidden="1" customWidth="1"/>
  </cols>
  <sheetData>
    <row r="1" spans="1:8" ht="15.75" x14ac:dyDescent="0.25">
      <c r="A1" s="60" t="s">
        <v>0</v>
      </c>
      <c r="B1" s="60"/>
      <c r="C1" s="60"/>
    </row>
    <row r="2" spans="1:8" ht="15.75" x14ac:dyDescent="0.25">
      <c r="A2" s="60" t="s">
        <v>1</v>
      </c>
      <c r="B2" s="60"/>
      <c r="C2" s="60"/>
    </row>
    <row r="3" spans="1:8" ht="15.75" x14ac:dyDescent="0.25">
      <c r="A3" s="62" t="s">
        <v>292</v>
      </c>
      <c r="B3" s="62"/>
      <c r="C3" s="62"/>
    </row>
    <row r="4" spans="1:8" ht="16.5" thickBot="1" x14ac:dyDescent="0.3">
      <c r="A4" s="64"/>
      <c r="B4" s="64"/>
      <c r="C4" s="64"/>
    </row>
    <row r="5" spans="1:8" ht="16.5" thickTop="1" x14ac:dyDescent="0.25">
      <c r="A5" s="68"/>
      <c r="B5" s="68"/>
      <c r="C5" s="68" t="s">
        <v>4</v>
      </c>
      <c r="D5" s="33"/>
      <c r="E5" s="40"/>
    </row>
    <row r="6" spans="1:8" ht="15.75" x14ac:dyDescent="0.25">
      <c r="A6" s="69" t="s">
        <v>2</v>
      </c>
      <c r="B6" s="69" t="s">
        <v>3</v>
      </c>
      <c r="C6" s="69" t="s">
        <v>7</v>
      </c>
      <c r="D6" s="34"/>
      <c r="E6" s="53"/>
    </row>
    <row r="7" spans="1:8" ht="15.75" x14ac:dyDescent="0.25">
      <c r="A7" s="69" t="s">
        <v>5</v>
      </c>
      <c r="B7" s="69" t="s">
        <v>6</v>
      </c>
      <c r="C7" s="69" t="s">
        <v>10</v>
      </c>
      <c r="D7" s="5" t="s">
        <v>284</v>
      </c>
      <c r="E7" s="4"/>
    </row>
    <row r="8" spans="1:8" ht="15.75" x14ac:dyDescent="0.25">
      <c r="A8" s="69" t="s">
        <v>8</v>
      </c>
      <c r="B8" s="69" t="s">
        <v>9</v>
      </c>
      <c r="C8" s="69" t="s">
        <v>12</v>
      </c>
      <c r="D8" s="34"/>
      <c r="E8" s="53"/>
    </row>
    <row r="9" spans="1:8" ht="15.75" x14ac:dyDescent="0.25">
      <c r="A9" s="70" t="s">
        <v>291</v>
      </c>
      <c r="B9" s="70" t="s">
        <v>11</v>
      </c>
      <c r="C9" s="73">
        <v>2.06</v>
      </c>
      <c r="D9" s="34"/>
      <c r="E9" s="53"/>
    </row>
    <row r="10" spans="1:8" ht="16.5" thickBot="1" x14ac:dyDescent="0.3">
      <c r="A10" s="71" t="s">
        <v>13</v>
      </c>
      <c r="B10" s="72">
        <v>42826</v>
      </c>
      <c r="C10" s="74" t="s">
        <v>283</v>
      </c>
      <c r="D10" s="35"/>
      <c r="E10" s="40"/>
    </row>
    <row r="11" spans="1:8" ht="17.25" thickTop="1" thickBot="1" x14ac:dyDescent="0.3">
      <c r="A11" s="76" t="s">
        <v>14</v>
      </c>
      <c r="B11" s="75">
        <f>SUM(B12:B271)</f>
        <v>176333020836.91324</v>
      </c>
      <c r="C11" s="75">
        <f>SUM(C12:C271)</f>
        <v>363246022.92404145</v>
      </c>
      <c r="D11" s="9">
        <f>SUM(D12:D271)</f>
        <v>0</v>
      </c>
      <c r="E11" s="54"/>
      <c r="G11" s="49"/>
      <c r="H11" s="51"/>
    </row>
    <row r="12" spans="1:8" ht="16.5" thickTop="1" x14ac:dyDescent="0.25">
      <c r="A12" s="15" t="s">
        <v>15</v>
      </c>
      <c r="B12" s="65">
        <v>96922154.257100001</v>
      </c>
      <c r="C12" s="65">
        <f t="shared" ref="C12:C75" si="0">B12*C$9/1000</f>
        <v>199659.63776962602</v>
      </c>
      <c r="D12" s="63"/>
      <c r="E12" s="27"/>
      <c r="F12" s="56"/>
      <c r="G12" s="21"/>
      <c r="H12" s="52"/>
    </row>
    <row r="13" spans="1:8" ht="15.75" x14ac:dyDescent="0.25">
      <c r="A13" s="15" t="s">
        <v>16</v>
      </c>
      <c r="B13" s="65">
        <v>101730752.53640001</v>
      </c>
      <c r="C13" s="65">
        <f t="shared" si="0"/>
        <v>209565.35022498402</v>
      </c>
      <c r="D13" s="63"/>
      <c r="E13" s="27"/>
      <c r="F13" s="56"/>
      <c r="G13" s="21"/>
      <c r="H13" s="52"/>
    </row>
    <row r="14" spans="1:8" ht="15.75" x14ac:dyDescent="0.25">
      <c r="A14" s="15" t="s">
        <v>17</v>
      </c>
      <c r="B14" s="65">
        <v>189009838.98379999</v>
      </c>
      <c r="C14" s="65">
        <f t="shared" si="0"/>
        <v>389360.26830662799</v>
      </c>
      <c r="D14" s="63"/>
      <c r="E14" s="27"/>
      <c r="F14" s="56"/>
      <c r="G14" s="21"/>
      <c r="H14" s="52"/>
    </row>
    <row r="15" spans="1:8" ht="15.75" x14ac:dyDescent="0.25">
      <c r="A15" s="15" t="s">
        <v>18</v>
      </c>
      <c r="B15" s="65">
        <v>290218300.53030002</v>
      </c>
      <c r="C15" s="65">
        <f t="shared" si="0"/>
        <v>597849.69909241807</v>
      </c>
      <c r="D15" s="63"/>
      <c r="E15" s="27"/>
      <c r="F15" s="56"/>
      <c r="G15" s="21"/>
      <c r="H15" s="52"/>
    </row>
    <row r="16" spans="1:8" ht="15.75" x14ac:dyDescent="0.25">
      <c r="A16" s="15" t="s">
        <v>19</v>
      </c>
      <c r="B16" s="65">
        <v>154693688.1365</v>
      </c>
      <c r="C16" s="65">
        <f t="shared" si="0"/>
        <v>318668.99756118999</v>
      </c>
      <c r="D16" s="63"/>
      <c r="E16" s="27"/>
      <c r="F16" s="56"/>
      <c r="G16" s="21"/>
      <c r="H16" s="52"/>
    </row>
    <row r="17" spans="1:8" ht="15.75" x14ac:dyDescent="0.25">
      <c r="A17" s="16" t="s">
        <v>20</v>
      </c>
      <c r="B17" s="65">
        <v>1747391418.4433999</v>
      </c>
      <c r="C17" s="65">
        <f t="shared" si="0"/>
        <v>3599626.3219934041</v>
      </c>
      <c r="D17" s="63"/>
      <c r="E17" s="27"/>
      <c r="F17" s="56"/>
      <c r="G17" s="21"/>
      <c r="H17" s="52"/>
    </row>
    <row r="18" spans="1:8" ht="15.75" x14ac:dyDescent="0.25">
      <c r="A18" s="15" t="s">
        <v>21</v>
      </c>
      <c r="B18" s="65">
        <v>1833751831.3457</v>
      </c>
      <c r="C18" s="65">
        <f t="shared" si="0"/>
        <v>3777528.7725721421</v>
      </c>
      <c r="D18" s="63"/>
      <c r="E18" s="27"/>
      <c r="F18" s="56"/>
      <c r="G18" s="21"/>
      <c r="H18" s="52"/>
    </row>
    <row r="19" spans="1:8" ht="15.75" x14ac:dyDescent="0.25">
      <c r="A19" s="15" t="s">
        <v>22</v>
      </c>
      <c r="B19" s="65">
        <v>268499731.02380002</v>
      </c>
      <c r="C19" s="65">
        <f t="shared" si="0"/>
        <v>553109.44590902806</v>
      </c>
      <c r="D19" s="63"/>
      <c r="E19" s="27"/>
      <c r="F19" s="56"/>
      <c r="G19" s="21"/>
      <c r="H19" s="52"/>
    </row>
    <row r="20" spans="1:8" ht="15.75" x14ac:dyDescent="0.25">
      <c r="A20" s="15" t="s">
        <v>23</v>
      </c>
      <c r="B20" s="65">
        <v>242376174.27860001</v>
      </c>
      <c r="C20" s="65">
        <f t="shared" si="0"/>
        <v>499294.91901391599</v>
      </c>
      <c r="D20" s="63"/>
      <c r="E20" s="27"/>
      <c r="F20" s="56"/>
      <c r="G20" s="21"/>
      <c r="H20" s="52"/>
    </row>
    <row r="21" spans="1:8" ht="15.75" x14ac:dyDescent="0.25">
      <c r="A21" s="15" t="s">
        <v>24</v>
      </c>
      <c r="B21" s="65">
        <v>247674121.43959999</v>
      </c>
      <c r="C21" s="65">
        <f t="shared" si="0"/>
        <v>510208.690165576</v>
      </c>
      <c r="D21" s="63"/>
      <c r="E21" s="27"/>
      <c r="F21" s="56"/>
      <c r="G21" s="21"/>
      <c r="H21" s="52"/>
    </row>
    <row r="22" spans="1:8" ht="15.75" x14ac:dyDescent="0.25">
      <c r="A22" s="15" t="s">
        <v>25</v>
      </c>
      <c r="B22" s="65">
        <v>1025645216.6724</v>
      </c>
      <c r="C22" s="65">
        <f t="shared" si="0"/>
        <v>2112829.1463451441</v>
      </c>
      <c r="D22" s="63"/>
      <c r="E22" s="27"/>
      <c r="F22" s="56"/>
      <c r="G22" s="21"/>
      <c r="H22" s="52"/>
    </row>
    <row r="23" spans="1:8" ht="15.75" x14ac:dyDescent="0.25">
      <c r="A23" s="15" t="s">
        <v>26</v>
      </c>
      <c r="B23" s="65">
        <v>835498.75730000006</v>
      </c>
      <c r="C23" s="65">
        <f t="shared" si="0"/>
        <v>1721.1274400380003</v>
      </c>
      <c r="D23" s="63"/>
      <c r="E23" s="27"/>
      <c r="F23" s="56"/>
      <c r="G23" s="21"/>
      <c r="H23" s="52"/>
    </row>
    <row r="24" spans="1:8" ht="15.75" x14ac:dyDescent="0.25">
      <c r="A24" s="15" t="s">
        <v>27</v>
      </c>
      <c r="B24" s="65">
        <v>802130463.26540005</v>
      </c>
      <c r="C24" s="65">
        <f t="shared" si="0"/>
        <v>1652388.754326724</v>
      </c>
      <c r="D24" s="63"/>
      <c r="E24" s="27"/>
      <c r="F24" s="56"/>
      <c r="G24" s="21"/>
      <c r="H24" s="52"/>
    </row>
    <row r="25" spans="1:8" ht="15.75" x14ac:dyDescent="0.25">
      <c r="A25" s="16" t="s">
        <v>28</v>
      </c>
      <c r="B25" s="65">
        <v>526504135.97399998</v>
      </c>
      <c r="C25" s="65">
        <f t="shared" si="0"/>
        <v>1084598.5201064402</v>
      </c>
      <c r="D25" s="63"/>
      <c r="E25" s="27"/>
      <c r="F25" s="56"/>
      <c r="G25" s="21"/>
      <c r="H25" s="52"/>
    </row>
    <row r="26" spans="1:8" ht="15.75" x14ac:dyDescent="0.25">
      <c r="A26" s="15" t="s">
        <v>29</v>
      </c>
      <c r="B26" s="65">
        <v>1034527308.9471</v>
      </c>
      <c r="C26" s="65">
        <f t="shared" si="0"/>
        <v>2131126.2564310264</v>
      </c>
      <c r="D26" s="63"/>
      <c r="E26" s="27"/>
      <c r="F26" s="56"/>
      <c r="G26" s="21"/>
      <c r="H26" s="52"/>
    </row>
    <row r="27" spans="1:8" ht="15.75" x14ac:dyDescent="0.25">
      <c r="A27" s="15" t="s">
        <v>30</v>
      </c>
      <c r="B27" s="65">
        <v>1074977689.0257001</v>
      </c>
      <c r="C27" s="65">
        <f t="shared" si="0"/>
        <v>2214454.0393929426</v>
      </c>
      <c r="D27" s="63"/>
      <c r="E27" s="27"/>
      <c r="F27" s="56"/>
      <c r="G27" s="21"/>
      <c r="H27" s="52"/>
    </row>
    <row r="28" spans="1:8" ht="15.75" x14ac:dyDescent="0.25">
      <c r="A28" s="15" t="s">
        <v>31</v>
      </c>
      <c r="B28" s="65">
        <v>115483506.8316</v>
      </c>
      <c r="C28" s="65">
        <f t="shared" si="0"/>
        <v>237896.02407309602</v>
      </c>
      <c r="D28" s="63"/>
      <c r="E28" s="27"/>
      <c r="F28" s="56"/>
      <c r="G28" s="21"/>
      <c r="H28" s="52"/>
    </row>
    <row r="29" spans="1:8" ht="15.75" x14ac:dyDescent="0.25">
      <c r="A29" s="15" t="s">
        <v>32</v>
      </c>
      <c r="B29" s="66">
        <v>0</v>
      </c>
      <c r="C29" s="66">
        <f t="shared" si="0"/>
        <v>0</v>
      </c>
      <c r="D29" s="63"/>
      <c r="F29" s="56"/>
      <c r="G29" s="21"/>
      <c r="H29" s="52"/>
    </row>
    <row r="30" spans="1:8" ht="15.75" x14ac:dyDescent="0.25">
      <c r="A30" s="15" t="s">
        <v>33</v>
      </c>
      <c r="B30" s="66">
        <v>0</v>
      </c>
      <c r="C30" s="66">
        <f t="shared" si="0"/>
        <v>0</v>
      </c>
      <c r="D30" s="63"/>
      <c r="F30" s="56"/>
      <c r="G30" s="21"/>
      <c r="H30" s="52"/>
    </row>
    <row r="31" spans="1:8" ht="15.75" x14ac:dyDescent="0.25">
      <c r="A31" s="15" t="s">
        <v>34</v>
      </c>
      <c r="B31" s="65">
        <v>3959831532.6352</v>
      </c>
      <c r="C31" s="65">
        <f t="shared" si="0"/>
        <v>8157252.9572285116</v>
      </c>
      <c r="D31" s="63"/>
      <c r="E31" s="27"/>
      <c r="F31" s="56"/>
      <c r="G31" s="21"/>
      <c r="H31" s="52"/>
    </row>
    <row r="32" spans="1:8" ht="15.75" x14ac:dyDescent="0.25">
      <c r="A32" s="16" t="s">
        <v>35</v>
      </c>
      <c r="B32" s="65">
        <v>664244856.33519995</v>
      </c>
      <c r="C32" s="65">
        <f t="shared" si="0"/>
        <v>1368344.4040505118</v>
      </c>
      <c r="D32" s="63"/>
      <c r="E32" s="27"/>
      <c r="F32" s="56"/>
      <c r="G32" s="21"/>
      <c r="H32" s="52"/>
    </row>
    <row r="33" spans="1:8" ht="15.75" x14ac:dyDescent="0.25">
      <c r="A33" s="15" t="s">
        <v>36</v>
      </c>
      <c r="B33" s="65">
        <v>103049531.64560001</v>
      </c>
      <c r="C33" s="65">
        <f t="shared" si="0"/>
        <v>212282.03518993602</v>
      </c>
      <c r="D33" s="63"/>
      <c r="E33" s="27"/>
      <c r="F33" s="56"/>
      <c r="G33" s="21"/>
      <c r="H33" s="52"/>
    </row>
    <row r="34" spans="1:8" ht="15.75" x14ac:dyDescent="0.25">
      <c r="A34" s="15" t="s">
        <v>37</v>
      </c>
      <c r="B34" s="65">
        <v>27335069.5266</v>
      </c>
      <c r="C34" s="65">
        <f t="shared" si="0"/>
        <v>56310.243224795995</v>
      </c>
      <c r="D34" s="63"/>
      <c r="E34" s="27"/>
      <c r="F34" s="56"/>
      <c r="G34" s="21"/>
      <c r="H34" s="52"/>
    </row>
    <row r="35" spans="1:8" ht="15.75" x14ac:dyDescent="0.25">
      <c r="A35" s="15" t="s">
        <v>38</v>
      </c>
      <c r="B35" s="65">
        <v>292397775.50989997</v>
      </c>
      <c r="C35" s="65">
        <f t="shared" si="0"/>
        <v>602339.41755039396</v>
      </c>
      <c r="D35" s="63"/>
      <c r="E35" s="27"/>
      <c r="F35" s="56"/>
      <c r="G35" s="21"/>
      <c r="H35" s="52"/>
    </row>
    <row r="36" spans="1:8" ht="15.75" x14ac:dyDescent="0.25">
      <c r="A36" s="15" t="s">
        <v>39</v>
      </c>
      <c r="B36" s="65">
        <v>275580504.15990001</v>
      </c>
      <c r="C36" s="65">
        <f t="shared" si="0"/>
        <v>567695.83856939396</v>
      </c>
      <c r="D36" s="63"/>
      <c r="E36" s="27"/>
      <c r="F36" s="56"/>
      <c r="G36" s="21"/>
      <c r="H36" s="52"/>
    </row>
    <row r="37" spans="1:8" ht="15.75" x14ac:dyDescent="0.25">
      <c r="A37" s="15" t="s">
        <v>40</v>
      </c>
      <c r="B37" s="65">
        <v>267968333.67789999</v>
      </c>
      <c r="C37" s="65">
        <f t="shared" si="0"/>
        <v>552014.76737647399</v>
      </c>
      <c r="D37" s="63"/>
      <c r="E37" s="27"/>
      <c r="F37" s="56"/>
      <c r="G37" s="21"/>
      <c r="H37" s="52"/>
    </row>
    <row r="38" spans="1:8" ht="15.75" x14ac:dyDescent="0.25">
      <c r="A38" s="15" t="s">
        <v>41</v>
      </c>
      <c r="B38" s="65">
        <v>1052386795.9454</v>
      </c>
      <c r="C38" s="65">
        <f t="shared" si="0"/>
        <v>2167916.799647524</v>
      </c>
      <c r="D38" s="63"/>
      <c r="E38" s="27"/>
      <c r="F38" s="56"/>
      <c r="G38" s="21"/>
      <c r="H38" s="52"/>
    </row>
    <row r="39" spans="1:8" ht="15.75" x14ac:dyDescent="0.25">
      <c r="A39" s="15" t="s">
        <v>42</v>
      </c>
      <c r="B39" s="65">
        <v>222521028.50170001</v>
      </c>
      <c r="C39" s="65">
        <f t="shared" si="0"/>
        <v>458393.31871350203</v>
      </c>
      <c r="D39" s="63"/>
      <c r="E39" s="27"/>
      <c r="F39" s="56"/>
      <c r="G39" s="21"/>
      <c r="H39" s="52"/>
    </row>
    <row r="40" spans="1:8" ht="15.75" x14ac:dyDescent="0.25">
      <c r="A40" s="15" t="s">
        <v>43</v>
      </c>
      <c r="B40" s="65">
        <v>622517259.95220006</v>
      </c>
      <c r="C40" s="65">
        <f t="shared" si="0"/>
        <v>1282385.555501532</v>
      </c>
      <c r="D40" s="63"/>
      <c r="E40" s="27"/>
      <c r="F40" s="56"/>
      <c r="G40" s="21"/>
      <c r="H40" s="52"/>
    </row>
    <row r="41" spans="1:8" ht="15.75" x14ac:dyDescent="0.25">
      <c r="A41" s="15" t="s">
        <v>44</v>
      </c>
      <c r="B41" s="65">
        <v>361971577.68650001</v>
      </c>
      <c r="C41" s="65">
        <f t="shared" si="0"/>
        <v>745661.45003419009</v>
      </c>
      <c r="D41" s="63"/>
      <c r="E41" s="27"/>
      <c r="F41" s="56"/>
      <c r="G41" s="21"/>
      <c r="H41" s="52"/>
    </row>
    <row r="42" spans="1:8" ht="15.75" x14ac:dyDescent="0.25">
      <c r="A42" s="15" t="s">
        <v>45</v>
      </c>
      <c r="B42" s="65">
        <v>497087122.94</v>
      </c>
      <c r="C42" s="65">
        <f t="shared" si="0"/>
        <v>1023999.4732564</v>
      </c>
      <c r="D42" s="63"/>
      <c r="E42" s="27"/>
      <c r="F42" s="56"/>
      <c r="G42" s="21"/>
      <c r="H42" s="52"/>
    </row>
    <row r="43" spans="1:8" ht="15.75" x14ac:dyDescent="0.25">
      <c r="A43" s="15" t="s">
        <v>46</v>
      </c>
      <c r="B43" s="65">
        <v>105207614.1962</v>
      </c>
      <c r="C43" s="65">
        <f t="shared" si="0"/>
        <v>216727.685244172</v>
      </c>
      <c r="D43" s="63"/>
      <c r="E43" s="27"/>
      <c r="F43" s="56"/>
      <c r="G43" s="21"/>
      <c r="H43" s="52"/>
    </row>
    <row r="44" spans="1:8" ht="15.75" x14ac:dyDescent="0.25">
      <c r="A44" s="15" t="s">
        <v>47</v>
      </c>
      <c r="B44" s="65">
        <v>603642969.03139997</v>
      </c>
      <c r="C44" s="65">
        <f t="shared" si="0"/>
        <v>1243504.516204684</v>
      </c>
      <c r="D44" s="63"/>
      <c r="E44" s="27"/>
      <c r="F44" s="56"/>
      <c r="G44" s="21"/>
      <c r="H44" s="52"/>
    </row>
    <row r="45" spans="1:8" ht="15.75" x14ac:dyDescent="0.25">
      <c r="A45" s="15" t="s">
        <v>48</v>
      </c>
      <c r="B45" s="65">
        <v>10427882.449100001</v>
      </c>
      <c r="C45" s="65">
        <f t="shared" si="0"/>
        <v>21481.437845146</v>
      </c>
      <c r="D45" s="63"/>
      <c r="E45" s="27"/>
      <c r="F45" s="56"/>
      <c r="G45" s="21"/>
      <c r="H45" s="52"/>
    </row>
    <row r="46" spans="1:8" ht="15.75" x14ac:dyDescent="0.25">
      <c r="A46" s="15" t="s">
        <v>49</v>
      </c>
      <c r="B46" s="65">
        <v>396011954.26599997</v>
      </c>
      <c r="C46" s="65">
        <f t="shared" si="0"/>
        <v>815784.6257879599</v>
      </c>
      <c r="D46" s="63"/>
      <c r="E46" s="27"/>
      <c r="F46" s="56"/>
      <c r="G46" s="21"/>
      <c r="H46" s="52"/>
    </row>
    <row r="47" spans="1:8" ht="15.75" x14ac:dyDescent="0.25">
      <c r="A47" s="15" t="s">
        <v>50</v>
      </c>
      <c r="B47" s="65">
        <v>365320464.94690001</v>
      </c>
      <c r="C47" s="65">
        <f t="shared" si="0"/>
        <v>752560.15779061406</v>
      </c>
      <c r="D47" s="63"/>
      <c r="E47" s="27"/>
      <c r="F47" s="56"/>
      <c r="G47" s="21"/>
      <c r="H47" s="52"/>
    </row>
    <row r="48" spans="1:8" ht="15.75" x14ac:dyDescent="0.25">
      <c r="A48" s="15" t="s">
        <v>51</v>
      </c>
      <c r="B48" s="65">
        <v>474421484.75150001</v>
      </c>
      <c r="C48" s="65">
        <f t="shared" si="0"/>
        <v>977308.25858809007</v>
      </c>
      <c r="D48" s="63"/>
      <c r="E48" s="27"/>
      <c r="F48" s="56"/>
      <c r="G48" s="21"/>
      <c r="H48" s="52"/>
    </row>
    <row r="49" spans="1:8" ht="15.75" x14ac:dyDescent="0.25">
      <c r="A49" s="15" t="s">
        <v>52</v>
      </c>
      <c r="B49" s="65">
        <v>278460529.06629997</v>
      </c>
      <c r="C49" s="65">
        <f t="shared" si="0"/>
        <v>573628.68987657793</v>
      </c>
      <c r="D49" s="63"/>
      <c r="E49" s="27"/>
      <c r="F49" s="56"/>
      <c r="G49" s="21"/>
      <c r="H49" s="52"/>
    </row>
    <row r="50" spans="1:8" ht="15.75" x14ac:dyDescent="0.25">
      <c r="A50" s="15" t="s">
        <v>53</v>
      </c>
      <c r="B50" s="65">
        <v>328769238.7852</v>
      </c>
      <c r="C50" s="65">
        <f t="shared" si="0"/>
        <v>677264.63189751201</v>
      </c>
      <c r="D50" s="63"/>
      <c r="E50" s="27"/>
      <c r="F50" s="56"/>
      <c r="G50" s="21"/>
      <c r="H50" s="52"/>
    </row>
    <row r="51" spans="1:8" ht="15.75" x14ac:dyDescent="0.25">
      <c r="A51" s="16" t="s">
        <v>54</v>
      </c>
      <c r="B51" s="65">
        <v>435465914.69520003</v>
      </c>
      <c r="C51" s="65">
        <f t="shared" si="0"/>
        <v>897059.78427211219</v>
      </c>
      <c r="D51" s="63"/>
      <c r="E51" s="27"/>
      <c r="F51" s="56"/>
      <c r="G51" s="21"/>
      <c r="H51" s="52"/>
    </row>
    <row r="52" spans="1:8" ht="15.75" x14ac:dyDescent="0.25">
      <c r="A52" s="15" t="s">
        <v>55</v>
      </c>
      <c r="B52" s="65">
        <v>46176.1158</v>
      </c>
      <c r="C52" s="65">
        <f t="shared" si="0"/>
        <v>95.122798548000006</v>
      </c>
      <c r="D52" s="63"/>
      <c r="E52" s="27"/>
      <c r="F52" s="56"/>
      <c r="G52" s="21"/>
      <c r="H52" s="52"/>
    </row>
    <row r="53" spans="1:8" ht="15.75" x14ac:dyDescent="0.25">
      <c r="A53" s="15" t="s">
        <v>56</v>
      </c>
      <c r="B53" s="65">
        <v>260541859.1595</v>
      </c>
      <c r="C53" s="65">
        <f t="shared" si="0"/>
        <v>536716.22986856999</v>
      </c>
      <c r="D53" s="63"/>
      <c r="E53" s="27"/>
      <c r="F53" s="56"/>
      <c r="G53" s="21"/>
      <c r="H53" s="52"/>
    </row>
    <row r="54" spans="1:8" ht="15.75" x14ac:dyDescent="0.25">
      <c r="A54" s="15" t="s">
        <v>57</v>
      </c>
      <c r="B54" s="65">
        <v>51321499.236699998</v>
      </c>
      <c r="C54" s="65">
        <f t="shared" si="0"/>
        <v>105722.28842760199</v>
      </c>
      <c r="D54" s="63"/>
      <c r="E54" s="27"/>
      <c r="F54" s="56"/>
      <c r="G54" s="21"/>
      <c r="H54" s="52"/>
    </row>
    <row r="55" spans="1:8" ht="15.75" x14ac:dyDescent="0.25">
      <c r="A55" s="15" t="s">
        <v>58</v>
      </c>
      <c r="B55" s="65">
        <v>622959132.46340001</v>
      </c>
      <c r="C55" s="65">
        <f t="shared" si="0"/>
        <v>1283295.812874604</v>
      </c>
      <c r="D55" s="63"/>
      <c r="E55" s="27"/>
      <c r="F55" s="56"/>
      <c r="G55" s="21"/>
      <c r="H55" s="52"/>
    </row>
    <row r="56" spans="1:8" ht="15.75" x14ac:dyDescent="0.25">
      <c r="A56" s="15" t="s">
        <v>59</v>
      </c>
      <c r="B56" s="65">
        <v>515986971.87089998</v>
      </c>
      <c r="C56" s="65">
        <f t="shared" si="0"/>
        <v>1062933.162054054</v>
      </c>
      <c r="D56" s="63"/>
      <c r="E56" s="27"/>
      <c r="F56" s="56"/>
      <c r="G56" s="21"/>
      <c r="H56" s="52"/>
    </row>
    <row r="57" spans="1:8" ht="15.75" x14ac:dyDescent="0.25">
      <c r="A57" s="15" t="s">
        <v>60</v>
      </c>
      <c r="B57" s="65">
        <v>287128016.61979997</v>
      </c>
      <c r="C57" s="65">
        <f t="shared" si="0"/>
        <v>591483.71423678787</v>
      </c>
      <c r="D57" s="63"/>
      <c r="E57" s="27"/>
      <c r="F57" s="56"/>
      <c r="G57" s="21"/>
      <c r="H57" s="52"/>
    </row>
    <row r="58" spans="1:8" ht="15.75" x14ac:dyDescent="0.25">
      <c r="A58" s="15" t="s">
        <v>61</v>
      </c>
      <c r="B58" s="65">
        <v>685978277.84259999</v>
      </c>
      <c r="C58" s="65">
        <f t="shared" si="0"/>
        <v>1413115.252355756</v>
      </c>
      <c r="D58" s="63"/>
      <c r="E58" s="27"/>
      <c r="F58" s="56"/>
      <c r="G58" s="21"/>
      <c r="H58" s="52"/>
    </row>
    <row r="59" spans="1:8" ht="15.75" x14ac:dyDescent="0.25">
      <c r="A59" s="15" t="s">
        <v>62</v>
      </c>
      <c r="B59" s="65">
        <v>47969086.912699997</v>
      </c>
      <c r="C59" s="65">
        <f t="shared" si="0"/>
        <v>98816.319040161994</v>
      </c>
      <c r="D59" s="63"/>
      <c r="E59" s="27"/>
      <c r="F59" s="56"/>
      <c r="G59" s="21"/>
      <c r="H59" s="52"/>
    </row>
    <row r="60" spans="1:8" ht="15.75" x14ac:dyDescent="0.25">
      <c r="A60" s="15" t="s">
        <v>63</v>
      </c>
      <c r="B60" s="65">
        <v>153336374.0081</v>
      </c>
      <c r="C60" s="65">
        <f t="shared" si="0"/>
        <v>315872.93045668601</v>
      </c>
      <c r="D60" s="63"/>
      <c r="E60" s="27"/>
      <c r="F60" s="56"/>
      <c r="G60" s="21"/>
      <c r="H60" s="52"/>
    </row>
    <row r="61" spans="1:8" ht="15.75" x14ac:dyDescent="0.25">
      <c r="A61" s="15" t="s">
        <v>64</v>
      </c>
      <c r="B61" s="65">
        <v>69189028.868900001</v>
      </c>
      <c r="C61" s="65">
        <f t="shared" si="0"/>
        <v>142529.39946993403</v>
      </c>
      <c r="D61" s="63"/>
      <c r="E61" s="27"/>
      <c r="F61" s="56"/>
      <c r="G61" s="21"/>
      <c r="H61" s="52"/>
    </row>
    <row r="62" spans="1:8" ht="15.75" x14ac:dyDescent="0.25">
      <c r="A62" s="67" t="s">
        <v>65</v>
      </c>
      <c r="B62" s="65">
        <v>3752686480</v>
      </c>
      <c r="C62" s="65">
        <f t="shared" si="0"/>
        <v>7730534.1488000005</v>
      </c>
      <c r="D62" s="63"/>
      <c r="E62" s="31"/>
      <c r="F62" s="56"/>
      <c r="G62" s="21"/>
      <c r="H62" s="52"/>
    </row>
    <row r="63" spans="1:8" ht="15.75" x14ac:dyDescent="0.25">
      <c r="A63" s="15" t="s">
        <v>66</v>
      </c>
      <c r="B63" s="65">
        <v>1619296869.5748999</v>
      </c>
      <c r="C63" s="65">
        <f t="shared" si="0"/>
        <v>3335751.5513242939</v>
      </c>
      <c r="D63" s="63"/>
      <c r="E63" s="27"/>
      <c r="F63" s="56"/>
      <c r="G63" s="21"/>
      <c r="H63" s="52"/>
    </row>
    <row r="64" spans="1:8" ht="15.75" x14ac:dyDescent="0.25">
      <c r="A64" s="15" t="s">
        <v>67</v>
      </c>
      <c r="B64" s="65">
        <v>179722172.16639999</v>
      </c>
      <c r="C64" s="65">
        <f t="shared" si="0"/>
        <v>370227.67466278397</v>
      </c>
      <c r="D64" s="63"/>
      <c r="E64" s="27"/>
      <c r="F64" s="56"/>
      <c r="G64" s="21"/>
      <c r="H64" s="52"/>
    </row>
    <row r="65" spans="1:8" ht="15.75" x14ac:dyDescent="0.25">
      <c r="A65" s="15" t="s">
        <v>68</v>
      </c>
      <c r="B65" s="65">
        <v>226055.48850000001</v>
      </c>
      <c r="C65" s="65">
        <f t="shared" si="0"/>
        <v>465.67430631000002</v>
      </c>
      <c r="D65" s="63"/>
      <c r="E65" s="27"/>
      <c r="F65" s="56"/>
      <c r="G65" s="21"/>
      <c r="H65" s="52"/>
    </row>
    <row r="66" spans="1:8" ht="15.75" x14ac:dyDescent="0.25">
      <c r="A66" s="15" t="s">
        <v>69</v>
      </c>
      <c r="B66" s="65">
        <v>86410533.879299998</v>
      </c>
      <c r="C66" s="65">
        <f t="shared" si="0"/>
        <v>178005.699791358</v>
      </c>
      <c r="D66" s="63"/>
      <c r="E66" s="27"/>
      <c r="F66" s="56"/>
      <c r="G66" s="21"/>
      <c r="H66" s="52"/>
    </row>
    <row r="67" spans="1:8" ht="15.75" x14ac:dyDescent="0.25">
      <c r="A67" s="15" t="s">
        <v>70</v>
      </c>
      <c r="B67" s="66">
        <v>0</v>
      </c>
      <c r="C67" s="66">
        <f t="shared" si="0"/>
        <v>0</v>
      </c>
      <c r="D67" s="63"/>
      <c r="F67" s="56"/>
      <c r="G67" s="21"/>
      <c r="H67" s="52"/>
    </row>
    <row r="68" spans="1:8" ht="15.75" x14ac:dyDescent="0.25">
      <c r="A68" s="15" t="s">
        <v>71</v>
      </c>
      <c r="B68" s="65">
        <v>86402056.462500006</v>
      </c>
      <c r="C68" s="65">
        <f t="shared" si="0"/>
        <v>177988.23631275</v>
      </c>
      <c r="D68" s="63"/>
      <c r="E68" s="27"/>
      <c r="F68" s="56"/>
      <c r="G68" s="21"/>
      <c r="H68" s="52"/>
    </row>
    <row r="69" spans="1:8" ht="15.75" x14ac:dyDescent="0.25">
      <c r="A69" s="15" t="s">
        <v>72</v>
      </c>
      <c r="B69" s="65">
        <v>114313951.1455</v>
      </c>
      <c r="C69" s="65">
        <f t="shared" si="0"/>
        <v>235486.73935973001</v>
      </c>
      <c r="D69" s="63"/>
      <c r="E69" s="27"/>
      <c r="F69" s="56"/>
      <c r="G69" s="21"/>
      <c r="H69" s="52"/>
    </row>
    <row r="70" spans="1:8" ht="15.75" x14ac:dyDescent="0.25">
      <c r="A70" s="15" t="s">
        <v>73</v>
      </c>
      <c r="B70" s="65">
        <v>423952162.03329998</v>
      </c>
      <c r="C70" s="65">
        <f t="shared" si="0"/>
        <v>873341.45378859795</v>
      </c>
      <c r="D70" s="63"/>
      <c r="E70" s="27"/>
      <c r="F70" s="56"/>
      <c r="G70" s="21"/>
      <c r="H70" s="52"/>
    </row>
    <row r="71" spans="1:8" ht="15.75" x14ac:dyDescent="0.25">
      <c r="A71" s="15" t="s">
        <v>74</v>
      </c>
      <c r="B71" s="65">
        <v>575484775.79680002</v>
      </c>
      <c r="C71" s="65">
        <f t="shared" si="0"/>
        <v>1185498.6381414079</v>
      </c>
      <c r="D71" s="63"/>
      <c r="E71" s="27"/>
      <c r="F71" s="56"/>
      <c r="G71" s="21"/>
      <c r="H71" s="52"/>
    </row>
    <row r="72" spans="1:8" ht="15.75" x14ac:dyDescent="0.25">
      <c r="A72" s="15" t="s">
        <v>75</v>
      </c>
      <c r="B72" s="65">
        <v>193101944.49540001</v>
      </c>
      <c r="C72" s="65">
        <f t="shared" si="0"/>
        <v>397790.00566052401</v>
      </c>
      <c r="D72" s="63"/>
      <c r="E72" s="27"/>
      <c r="F72" s="56"/>
      <c r="G72" s="21"/>
      <c r="H72" s="52"/>
    </row>
    <row r="73" spans="1:8" ht="15.75" x14ac:dyDescent="0.25">
      <c r="A73" s="15" t="s">
        <v>76</v>
      </c>
      <c r="B73" s="65">
        <v>3163884648.9259</v>
      </c>
      <c r="C73" s="65">
        <f t="shared" si="0"/>
        <v>6517602.3767873542</v>
      </c>
      <c r="D73" s="63"/>
      <c r="E73" s="27"/>
      <c r="F73" s="56"/>
      <c r="G73" s="21"/>
      <c r="H73" s="52"/>
    </row>
    <row r="74" spans="1:8" ht="15.75" x14ac:dyDescent="0.25">
      <c r="A74" s="15" t="s">
        <v>77</v>
      </c>
      <c r="B74" s="65">
        <v>986007.16910000006</v>
      </c>
      <c r="C74" s="65">
        <f t="shared" si="0"/>
        <v>2031.1747683460003</v>
      </c>
      <c r="D74" s="63"/>
      <c r="E74" s="27"/>
      <c r="F74" s="56"/>
      <c r="G74" s="21"/>
      <c r="H74" s="52"/>
    </row>
    <row r="75" spans="1:8" ht="15.75" x14ac:dyDescent="0.25">
      <c r="A75" s="15" t="s">
        <v>78</v>
      </c>
      <c r="B75" s="65">
        <v>9880773.2733999994</v>
      </c>
      <c r="C75" s="65">
        <f t="shared" si="0"/>
        <v>20354.392943204002</v>
      </c>
      <c r="D75" s="63"/>
      <c r="E75" s="27"/>
      <c r="F75" s="56"/>
      <c r="G75" s="21"/>
      <c r="H75" s="52"/>
    </row>
    <row r="76" spans="1:8" ht="15.75" x14ac:dyDescent="0.25">
      <c r="A76" s="15" t="s">
        <v>79</v>
      </c>
      <c r="B76" s="65">
        <v>37999297.532600001</v>
      </c>
      <c r="C76" s="65">
        <f t="shared" ref="C76:C139" si="1">B76*C$9/1000</f>
        <v>78278.55291715599</v>
      </c>
      <c r="D76" s="63"/>
      <c r="E76" s="27"/>
      <c r="F76" s="56"/>
      <c r="G76" s="21"/>
      <c r="H76" s="52"/>
    </row>
    <row r="77" spans="1:8" ht="15.75" x14ac:dyDescent="0.25">
      <c r="A77" s="15" t="s">
        <v>80</v>
      </c>
      <c r="B77" s="65">
        <v>3415629958.6538</v>
      </c>
      <c r="C77" s="65">
        <f t="shared" si="1"/>
        <v>7036197.7148268279</v>
      </c>
      <c r="D77" s="63"/>
      <c r="E77" s="27"/>
      <c r="F77" s="56"/>
      <c r="G77" s="21"/>
      <c r="H77" s="52"/>
    </row>
    <row r="78" spans="1:8" ht="15.75" x14ac:dyDescent="0.25">
      <c r="A78" s="15" t="s">
        <v>81</v>
      </c>
      <c r="B78" s="65">
        <v>239547989.23300001</v>
      </c>
      <c r="C78" s="65">
        <f t="shared" si="1"/>
        <v>493468.85781998001</v>
      </c>
      <c r="D78" s="63"/>
      <c r="E78" s="27"/>
      <c r="F78" s="56"/>
      <c r="G78" s="21"/>
      <c r="H78" s="52"/>
    </row>
    <row r="79" spans="1:8" ht="15.75" x14ac:dyDescent="0.25">
      <c r="A79" s="15" t="s">
        <v>82</v>
      </c>
      <c r="B79" s="65">
        <v>30229288.592999998</v>
      </c>
      <c r="C79" s="65">
        <f t="shared" si="1"/>
        <v>62272.334501580001</v>
      </c>
      <c r="D79" s="63"/>
      <c r="E79" s="27"/>
      <c r="F79" s="56"/>
      <c r="G79" s="21"/>
      <c r="H79" s="52"/>
    </row>
    <row r="80" spans="1:8" ht="15.75" x14ac:dyDescent="0.25">
      <c r="A80" s="15" t="s">
        <v>83</v>
      </c>
      <c r="B80" s="65">
        <v>350371860.45069999</v>
      </c>
      <c r="C80" s="65">
        <f t="shared" si="1"/>
        <v>721766.03252844198</v>
      </c>
      <c r="D80" s="63"/>
      <c r="E80" s="27"/>
      <c r="F80" s="56"/>
      <c r="G80" s="21"/>
      <c r="H80" s="52"/>
    </row>
    <row r="81" spans="1:8" ht="15.75" x14ac:dyDescent="0.25">
      <c r="A81" s="15" t="s">
        <v>84</v>
      </c>
      <c r="B81" s="65">
        <v>1126551735.3973</v>
      </c>
      <c r="C81" s="65">
        <f t="shared" si="1"/>
        <v>2320696.5749184377</v>
      </c>
      <c r="D81" s="63"/>
      <c r="E81" s="27"/>
      <c r="F81" s="56"/>
      <c r="G81" s="21"/>
      <c r="H81" s="52"/>
    </row>
    <row r="82" spans="1:8" ht="15.75" x14ac:dyDescent="0.25">
      <c r="A82" s="15" t="s">
        <v>85</v>
      </c>
      <c r="B82" s="65">
        <v>332206948.61479998</v>
      </c>
      <c r="C82" s="65">
        <f t="shared" si="1"/>
        <v>684346.31414648797</v>
      </c>
      <c r="D82" s="63"/>
      <c r="E82" s="27"/>
      <c r="F82" s="56"/>
      <c r="G82" s="21"/>
      <c r="H82" s="52"/>
    </row>
    <row r="83" spans="1:8" ht="15.75" x14ac:dyDescent="0.25">
      <c r="A83" s="15" t="s">
        <v>86</v>
      </c>
      <c r="B83" s="65">
        <v>68181156.755400002</v>
      </c>
      <c r="C83" s="65">
        <f t="shared" si="1"/>
        <v>140453.182916124</v>
      </c>
      <c r="D83" s="63"/>
      <c r="E83" s="27"/>
      <c r="F83" s="56"/>
      <c r="G83" s="21"/>
      <c r="H83" s="52"/>
    </row>
    <row r="84" spans="1:8" ht="15.75" x14ac:dyDescent="0.25">
      <c r="A84" s="15" t="s">
        <v>87</v>
      </c>
      <c r="B84" s="65">
        <v>106060665.2308</v>
      </c>
      <c r="C84" s="65">
        <f t="shared" si="1"/>
        <v>218484.97037544803</v>
      </c>
      <c r="D84" s="63"/>
      <c r="E84" s="27"/>
      <c r="F84" s="56"/>
      <c r="G84" s="21"/>
      <c r="H84" s="52"/>
    </row>
    <row r="85" spans="1:8" ht="15.75" x14ac:dyDescent="0.25">
      <c r="A85" s="15" t="s">
        <v>88</v>
      </c>
      <c r="B85" s="65">
        <v>167193193.14250001</v>
      </c>
      <c r="C85" s="65">
        <f t="shared" si="1"/>
        <v>344417.97787355003</v>
      </c>
      <c r="D85" s="63"/>
      <c r="E85" s="27"/>
      <c r="F85" s="56"/>
      <c r="G85" s="21"/>
      <c r="H85" s="52"/>
    </row>
    <row r="86" spans="1:8" ht="15.75" x14ac:dyDescent="0.25">
      <c r="A86" s="15" t="s">
        <v>89</v>
      </c>
      <c r="B86" s="65">
        <v>14583290.718599999</v>
      </c>
      <c r="C86" s="65">
        <f t="shared" si="1"/>
        <v>30041.578880315999</v>
      </c>
      <c r="D86" s="63"/>
      <c r="E86" s="27"/>
      <c r="F86" s="56"/>
      <c r="G86" s="21"/>
      <c r="H86" s="52"/>
    </row>
    <row r="87" spans="1:8" ht="15.75" x14ac:dyDescent="0.25">
      <c r="A87" s="15" t="s">
        <v>90</v>
      </c>
      <c r="B87" s="65">
        <v>595114723.67770004</v>
      </c>
      <c r="C87" s="65">
        <f t="shared" si="1"/>
        <v>1225936.3307760621</v>
      </c>
      <c r="D87" s="63"/>
      <c r="E87" s="27"/>
      <c r="F87" s="56"/>
      <c r="G87" s="21"/>
      <c r="H87" s="52"/>
    </row>
    <row r="88" spans="1:8" ht="15.75" x14ac:dyDescent="0.25">
      <c r="A88" s="15" t="s">
        <v>91</v>
      </c>
      <c r="B88" s="65">
        <v>850145446.05309999</v>
      </c>
      <c r="C88" s="65">
        <f t="shared" si="1"/>
        <v>1751299.6188693859</v>
      </c>
      <c r="D88" s="63"/>
      <c r="E88" s="27"/>
      <c r="F88" s="56"/>
      <c r="G88" s="21"/>
      <c r="H88" s="52"/>
    </row>
    <row r="89" spans="1:8" ht="15.75" x14ac:dyDescent="0.25">
      <c r="A89" s="15" t="s">
        <v>92</v>
      </c>
      <c r="B89" s="65">
        <v>456995241.99629998</v>
      </c>
      <c r="C89" s="65">
        <f t="shared" si="1"/>
        <v>941410.19851237803</v>
      </c>
      <c r="D89" s="63"/>
      <c r="E89" s="27"/>
      <c r="F89" s="56"/>
      <c r="G89" s="21"/>
      <c r="H89" s="52"/>
    </row>
    <row r="90" spans="1:8" ht="15.75" x14ac:dyDescent="0.25">
      <c r="A90" s="15" t="s">
        <v>93</v>
      </c>
      <c r="B90" s="65">
        <v>87295780.751000002</v>
      </c>
      <c r="C90" s="65">
        <f t="shared" si="1"/>
        <v>179829.30834706</v>
      </c>
      <c r="D90" s="63"/>
      <c r="E90" s="27"/>
      <c r="F90" s="56"/>
      <c r="G90" s="21"/>
      <c r="H90" s="52"/>
    </row>
    <row r="91" spans="1:8" ht="15.75" x14ac:dyDescent="0.25">
      <c r="A91" s="15" t="s">
        <v>94</v>
      </c>
      <c r="B91" s="65">
        <v>43511.242599999998</v>
      </c>
      <c r="C91" s="65">
        <f t="shared" si="1"/>
        <v>89.633159755999998</v>
      </c>
      <c r="D91" s="63"/>
      <c r="E91" s="27"/>
      <c r="F91" s="56"/>
      <c r="G91" s="21"/>
      <c r="H91" s="52"/>
    </row>
    <row r="92" spans="1:8" ht="15.75" x14ac:dyDescent="0.25">
      <c r="A92" s="15" t="s">
        <v>95</v>
      </c>
      <c r="B92" s="65">
        <v>2056106345.8943999</v>
      </c>
      <c r="C92" s="65">
        <f t="shared" si="1"/>
        <v>4235579.0725424634</v>
      </c>
      <c r="D92" s="63"/>
      <c r="E92" s="27"/>
      <c r="F92" s="56"/>
      <c r="G92" s="21"/>
      <c r="H92" s="52"/>
    </row>
    <row r="93" spans="1:8" ht="15.75" x14ac:dyDescent="0.25">
      <c r="A93" s="15" t="s">
        <v>96</v>
      </c>
      <c r="B93" s="65">
        <v>495177449.19019997</v>
      </c>
      <c r="C93" s="65">
        <f t="shared" si="1"/>
        <v>1020065.545331812</v>
      </c>
      <c r="D93" s="63"/>
      <c r="E93" s="27"/>
      <c r="F93" s="56"/>
      <c r="G93" s="21"/>
      <c r="H93" s="52"/>
    </row>
    <row r="94" spans="1:8" ht="15.75" x14ac:dyDescent="0.25">
      <c r="A94" s="15" t="s">
        <v>97</v>
      </c>
      <c r="B94" s="65">
        <v>251283417.13460001</v>
      </c>
      <c r="C94" s="65">
        <f t="shared" si="1"/>
        <v>517643.83929727605</v>
      </c>
      <c r="D94" s="63"/>
      <c r="E94" s="27"/>
      <c r="F94" s="56"/>
      <c r="G94" s="21"/>
      <c r="H94" s="52"/>
    </row>
    <row r="95" spans="1:8" ht="15.75" x14ac:dyDescent="0.25">
      <c r="A95" s="15" t="s">
        <v>98</v>
      </c>
      <c r="B95" s="65">
        <v>192856107.88280001</v>
      </c>
      <c r="C95" s="65">
        <f t="shared" si="1"/>
        <v>397283.58223856799</v>
      </c>
      <c r="D95" s="63"/>
      <c r="E95" s="27"/>
      <c r="F95" s="56"/>
      <c r="G95" s="21"/>
      <c r="H95" s="52"/>
    </row>
    <row r="96" spans="1:8" ht="15.75" x14ac:dyDescent="0.25">
      <c r="A96" s="15" t="s">
        <v>99</v>
      </c>
      <c r="B96" s="65">
        <v>311259590.96079999</v>
      </c>
      <c r="C96" s="65">
        <f t="shared" si="1"/>
        <v>641194.75737924804</v>
      </c>
      <c r="D96" s="63"/>
      <c r="E96" s="27"/>
      <c r="F96" s="56"/>
      <c r="G96" s="21"/>
      <c r="H96" s="52"/>
    </row>
    <row r="97" spans="1:8" ht="15.75" x14ac:dyDescent="0.25">
      <c r="A97" s="15" t="s">
        <v>100</v>
      </c>
      <c r="B97" s="65">
        <v>562251032.95299995</v>
      </c>
      <c r="C97" s="65">
        <f t="shared" si="1"/>
        <v>1158237.1278831798</v>
      </c>
      <c r="D97" s="63"/>
      <c r="E97" s="27"/>
      <c r="F97" s="56"/>
      <c r="G97" s="21"/>
      <c r="H97" s="52"/>
    </row>
    <row r="98" spans="1:8" ht="15.75" x14ac:dyDescent="0.25">
      <c r="A98" s="15" t="s">
        <v>101</v>
      </c>
      <c r="B98" s="65">
        <v>530240162.66079998</v>
      </c>
      <c r="C98" s="65">
        <f t="shared" si="1"/>
        <v>1092294.735081248</v>
      </c>
      <c r="D98" s="63"/>
      <c r="E98" s="27"/>
      <c r="F98" s="56"/>
      <c r="G98" s="21"/>
      <c r="H98" s="52"/>
    </row>
    <row r="99" spans="1:8" ht="15.75" x14ac:dyDescent="0.25">
      <c r="A99" s="15" t="s">
        <v>102</v>
      </c>
      <c r="B99" s="65">
        <v>476607089.1268</v>
      </c>
      <c r="C99" s="65">
        <f t="shared" si="1"/>
        <v>981810.60360120796</v>
      </c>
      <c r="D99" s="63"/>
      <c r="E99" s="27"/>
      <c r="F99" s="56"/>
      <c r="G99" s="21"/>
      <c r="H99" s="52"/>
    </row>
    <row r="100" spans="1:8" ht="15.75" x14ac:dyDescent="0.25">
      <c r="A100" s="16" t="s">
        <v>103</v>
      </c>
      <c r="B100" s="65">
        <v>1839993253.8599</v>
      </c>
      <c r="C100" s="65">
        <f t="shared" si="1"/>
        <v>3790386.1029513939</v>
      </c>
      <c r="D100" s="63"/>
      <c r="E100" s="27"/>
      <c r="F100" s="56"/>
      <c r="G100" s="21"/>
      <c r="H100" s="52"/>
    </row>
    <row r="101" spans="1:8" ht="15.75" x14ac:dyDescent="0.25">
      <c r="A101" s="16" t="s">
        <v>104</v>
      </c>
      <c r="B101" s="65">
        <v>477220369.37769997</v>
      </c>
      <c r="C101" s="65">
        <f t="shared" si="1"/>
        <v>983073.96091806202</v>
      </c>
      <c r="D101" s="63"/>
      <c r="E101" s="27"/>
      <c r="F101" s="56"/>
      <c r="G101" s="21"/>
      <c r="H101" s="52"/>
    </row>
    <row r="102" spans="1:8" ht="15.75" x14ac:dyDescent="0.25">
      <c r="A102" s="15" t="s">
        <v>105</v>
      </c>
      <c r="B102" s="65">
        <v>63938387.421099998</v>
      </c>
      <c r="C102" s="65">
        <f t="shared" si="1"/>
        <v>131713.07808746601</v>
      </c>
      <c r="D102" s="63"/>
      <c r="E102" s="27"/>
      <c r="F102" s="56"/>
      <c r="G102" s="21"/>
      <c r="H102" s="52"/>
    </row>
    <row r="103" spans="1:8" ht="15.75" x14ac:dyDescent="0.25">
      <c r="A103" s="15" t="s">
        <v>106</v>
      </c>
      <c r="B103" s="65">
        <v>1632349900.0702</v>
      </c>
      <c r="C103" s="65">
        <f t="shared" si="1"/>
        <v>3362640.7941446118</v>
      </c>
      <c r="D103" s="63"/>
      <c r="E103" s="27"/>
      <c r="F103" s="56"/>
      <c r="G103" s="21"/>
      <c r="H103" s="52"/>
    </row>
    <row r="104" spans="1:8" ht="15.75" x14ac:dyDescent="0.25">
      <c r="A104" s="15" t="s">
        <v>107</v>
      </c>
      <c r="B104" s="65">
        <v>227051813.9914</v>
      </c>
      <c r="C104" s="65">
        <f t="shared" si="1"/>
        <v>467726.73682228406</v>
      </c>
      <c r="D104" s="63"/>
      <c r="E104" s="27"/>
      <c r="F104" s="56"/>
      <c r="G104" s="21"/>
      <c r="H104" s="52"/>
    </row>
    <row r="105" spans="1:8" ht="15.75" x14ac:dyDescent="0.25">
      <c r="A105" s="15" t="s">
        <v>108</v>
      </c>
      <c r="B105" s="65">
        <v>71041020.664299995</v>
      </c>
      <c r="C105" s="65">
        <f t="shared" si="1"/>
        <v>146344.502568458</v>
      </c>
      <c r="D105" s="63"/>
      <c r="E105" s="27"/>
      <c r="F105" s="56"/>
      <c r="G105" s="21"/>
      <c r="H105" s="52"/>
    </row>
    <row r="106" spans="1:8" ht="15.75" x14ac:dyDescent="0.25">
      <c r="A106" s="15" t="s">
        <v>109</v>
      </c>
      <c r="B106" s="65">
        <v>115316156.04440001</v>
      </c>
      <c r="C106" s="65">
        <f t="shared" si="1"/>
        <v>237551.28145146402</v>
      </c>
      <c r="D106" s="63"/>
      <c r="E106" s="27"/>
      <c r="F106" s="56"/>
      <c r="G106" s="21"/>
      <c r="H106" s="52"/>
    </row>
    <row r="107" spans="1:8" ht="15.75" x14ac:dyDescent="0.25">
      <c r="A107" s="15" t="s">
        <v>110</v>
      </c>
      <c r="B107" s="65">
        <v>485124450.42189997</v>
      </c>
      <c r="C107" s="65">
        <f t="shared" si="1"/>
        <v>999356.36786911392</v>
      </c>
      <c r="D107" s="63"/>
      <c r="E107" s="27"/>
      <c r="F107" s="56"/>
      <c r="G107" s="21"/>
      <c r="H107" s="52"/>
    </row>
    <row r="108" spans="1:8" ht="15.75" x14ac:dyDescent="0.25">
      <c r="A108" s="15" t="s">
        <v>111</v>
      </c>
      <c r="B108" s="65">
        <v>156829443.7394</v>
      </c>
      <c r="C108" s="65">
        <f t="shared" si="1"/>
        <v>323068.65410316404</v>
      </c>
      <c r="D108" s="63"/>
      <c r="E108" s="27"/>
      <c r="F108" s="56"/>
      <c r="G108" s="21"/>
      <c r="H108" s="52"/>
    </row>
    <row r="109" spans="1:8" ht="15.75" x14ac:dyDescent="0.25">
      <c r="A109" s="15" t="s">
        <v>112</v>
      </c>
      <c r="B109" s="65">
        <v>804988587.18889999</v>
      </c>
      <c r="C109" s="65">
        <f t="shared" si="1"/>
        <v>1658276.4896091339</v>
      </c>
      <c r="D109" s="63"/>
      <c r="E109" s="27"/>
      <c r="F109" s="56"/>
      <c r="G109" s="21"/>
      <c r="H109" s="52"/>
    </row>
    <row r="110" spans="1:8" ht="15.75" x14ac:dyDescent="0.25">
      <c r="A110" s="15" t="s">
        <v>113</v>
      </c>
      <c r="B110" s="65">
        <v>3744475.5729999999</v>
      </c>
      <c r="C110" s="65">
        <f t="shared" si="1"/>
        <v>7713.6196803799994</v>
      </c>
      <c r="D110" s="63"/>
      <c r="E110" s="27"/>
      <c r="F110" s="56"/>
      <c r="G110" s="21"/>
      <c r="H110" s="52"/>
    </row>
    <row r="111" spans="1:8" ht="15.75" x14ac:dyDescent="0.25">
      <c r="A111" s="15" t="s">
        <v>114</v>
      </c>
      <c r="B111" s="65">
        <v>113884828.0423</v>
      </c>
      <c r="C111" s="65">
        <f t="shared" si="1"/>
        <v>234602.745767138</v>
      </c>
      <c r="D111" s="63"/>
      <c r="E111" s="27"/>
      <c r="F111" s="56"/>
      <c r="G111" s="21"/>
      <c r="H111" s="52"/>
    </row>
    <row r="112" spans="1:8" ht="15.75" x14ac:dyDescent="0.25">
      <c r="A112" s="15" t="s">
        <v>115</v>
      </c>
      <c r="B112" s="65">
        <v>122669310.71529999</v>
      </c>
      <c r="C112" s="65">
        <f t="shared" si="1"/>
        <v>252698.78007351802</v>
      </c>
      <c r="D112" s="63"/>
      <c r="E112" s="27"/>
      <c r="F112" s="56"/>
      <c r="G112" s="21"/>
      <c r="H112" s="52"/>
    </row>
    <row r="113" spans="1:8" ht="15.75" x14ac:dyDescent="0.25">
      <c r="A113" s="15" t="s">
        <v>116</v>
      </c>
      <c r="B113" s="66">
        <v>0</v>
      </c>
      <c r="C113" s="66">
        <f t="shared" si="1"/>
        <v>0</v>
      </c>
      <c r="D113" s="63"/>
      <c r="F113" s="56"/>
      <c r="G113" s="21"/>
      <c r="H113" s="52"/>
    </row>
    <row r="114" spans="1:8" ht="15.75" x14ac:dyDescent="0.25">
      <c r="A114" s="15" t="s">
        <v>117</v>
      </c>
      <c r="B114" s="65">
        <v>79061946.232800007</v>
      </c>
      <c r="C114" s="65">
        <f t="shared" si="1"/>
        <v>162867.60923956803</v>
      </c>
      <c r="D114" s="63"/>
      <c r="E114" s="27"/>
      <c r="F114" s="56"/>
      <c r="G114" s="21"/>
      <c r="H114" s="52"/>
    </row>
    <row r="115" spans="1:8" ht="15.75" x14ac:dyDescent="0.25">
      <c r="A115" s="15" t="s">
        <v>118</v>
      </c>
      <c r="B115" s="65">
        <v>1240281259.2298999</v>
      </c>
      <c r="C115" s="65">
        <f t="shared" si="1"/>
        <v>2554979.3940135939</v>
      </c>
      <c r="D115" s="63"/>
      <c r="E115" s="27"/>
      <c r="F115" s="56"/>
      <c r="G115" s="21"/>
      <c r="H115" s="52"/>
    </row>
    <row r="116" spans="1:8" ht="15.75" x14ac:dyDescent="0.25">
      <c r="A116" s="15" t="s">
        <v>119</v>
      </c>
      <c r="B116" s="65">
        <v>3531804151.2344999</v>
      </c>
      <c r="C116" s="65">
        <f t="shared" si="1"/>
        <v>7275516.55154307</v>
      </c>
      <c r="D116" s="63"/>
      <c r="E116" s="27"/>
      <c r="F116" s="56"/>
      <c r="G116" s="21"/>
      <c r="H116" s="52"/>
    </row>
    <row r="117" spans="1:8" ht="15.75" x14ac:dyDescent="0.25">
      <c r="A117" s="15" t="s">
        <v>120</v>
      </c>
      <c r="B117" s="65">
        <v>489871438.29360002</v>
      </c>
      <c r="C117" s="65">
        <f t="shared" si="1"/>
        <v>1009135.1628848161</v>
      </c>
      <c r="D117" s="63"/>
      <c r="E117" s="27"/>
      <c r="F117" s="56"/>
      <c r="G117" s="21"/>
      <c r="H117" s="52"/>
    </row>
    <row r="118" spans="1:8" ht="15.75" x14ac:dyDescent="0.25">
      <c r="A118" s="15" t="s">
        <v>121</v>
      </c>
      <c r="B118" s="65">
        <v>271897907.33039999</v>
      </c>
      <c r="C118" s="65">
        <f t="shared" si="1"/>
        <v>560109.68910062395</v>
      </c>
      <c r="D118" s="63"/>
      <c r="E118" s="27"/>
      <c r="F118" s="56"/>
      <c r="G118" s="21"/>
      <c r="H118" s="52"/>
    </row>
    <row r="119" spans="1:8" ht="15.75" x14ac:dyDescent="0.25">
      <c r="A119" s="15" t="s">
        <v>122</v>
      </c>
      <c r="B119" s="65">
        <v>2477132150.9025002</v>
      </c>
      <c r="C119" s="65">
        <f t="shared" si="1"/>
        <v>5102892.2308591511</v>
      </c>
      <c r="D119" s="63"/>
      <c r="E119" s="27"/>
      <c r="F119" s="56"/>
      <c r="G119" s="21"/>
      <c r="H119" s="52"/>
    </row>
    <row r="120" spans="1:8" ht="15.75" x14ac:dyDescent="0.25">
      <c r="A120" s="15" t="s">
        <v>123</v>
      </c>
      <c r="B120" s="65">
        <v>193782753.39120001</v>
      </c>
      <c r="C120" s="65">
        <f t="shared" si="1"/>
        <v>399192.47198587202</v>
      </c>
      <c r="D120" s="63"/>
      <c r="E120" s="27"/>
      <c r="F120" s="56"/>
      <c r="G120" s="21"/>
      <c r="H120" s="52"/>
    </row>
    <row r="121" spans="1:8" ht="15.75" x14ac:dyDescent="0.25">
      <c r="A121" s="15" t="s">
        <v>124</v>
      </c>
      <c r="B121" s="65">
        <v>13513313.0253</v>
      </c>
      <c r="C121" s="65">
        <f t="shared" si="1"/>
        <v>27837.424832118002</v>
      </c>
      <c r="D121" s="63"/>
      <c r="E121" s="27"/>
      <c r="F121" s="56"/>
      <c r="G121" s="21"/>
      <c r="H121" s="52"/>
    </row>
    <row r="122" spans="1:8" ht="15.75" x14ac:dyDescent="0.25">
      <c r="A122" s="15" t="s">
        <v>125</v>
      </c>
      <c r="B122" s="65">
        <v>335316912.70029998</v>
      </c>
      <c r="C122" s="65">
        <f t="shared" si="1"/>
        <v>690752.84016261797</v>
      </c>
      <c r="D122" s="63"/>
      <c r="E122" s="27"/>
      <c r="F122" s="56"/>
      <c r="G122" s="21"/>
      <c r="H122" s="52"/>
    </row>
    <row r="123" spans="1:8" ht="15.75" x14ac:dyDescent="0.25">
      <c r="A123" s="15" t="s">
        <v>126</v>
      </c>
      <c r="B123" s="65">
        <v>285351877.0291</v>
      </c>
      <c r="C123" s="65">
        <f t="shared" si="1"/>
        <v>587824.86667994608</v>
      </c>
      <c r="D123" s="63"/>
      <c r="E123" s="27"/>
      <c r="F123" s="56"/>
      <c r="G123" s="21"/>
      <c r="H123" s="52"/>
    </row>
    <row r="124" spans="1:8" ht="15.75" x14ac:dyDescent="0.25">
      <c r="A124" s="15" t="s">
        <v>127</v>
      </c>
      <c r="B124" s="65">
        <v>439493955.03100002</v>
      </c>
      <c r="C124" s="65">
        <f t="shared" si="1"/>
        <v>905357.54736386007</v>
      </c>
      <c r="D124" s="63"/>
      <c r="E124" s="27"/>
      <c r="F124" s="56"/>
      <c r="G124" s="21"/>
      <c r="H124" s="52"/>
    </row>
    <row r="125" spans="1:8" ht="15.75" x14ac:dyDescent="0.25">
      <c r="A125" s="15" t="s">
        <v>128</v>
      </c>
      <c r="B125" s="65">
        <v>87628137.496199995</v>
      </c>
      <c r="C125" s="65">
        <f t="shared" si="1"/>
        <v>180513.963242172</v>
      </c>
      <c r="D125" s="63"/>
      <c r="E125" s="27"/>
      <c r="F125" s="56"/>
      <c r="G125" s="21"/>
      <c r="H125" s="52"/>
    </row>
    <row r="126" spans="1:8" ht="15.75" x14ac:dyDescent="0.25">
      <c r="A126" s="15" t="s">
        <v>129</v>
      </c>
      <c r="B126" s="65">
        <v>501858428.04979998</v>
      </c>
      <c r="C126" s="65">
        <f t="shared" si="1"/>
        <v>1033828.3617825879</v>
      </c>
      <c r="D126" s="63"/>
      <c r="E126" s="27"/>
      <c r="F126" s="56"/>
      <c r="G126" s="21"/>
      <c r="H126" s="52"/>
    </row>
    <row r="127" spans="1:8" ht="15.75" x14ac:dyDescent="0.25">
      <c r="A127" s="15" t="s">
        <v>130</v>
      </c>
      <c r="B127" s="65">
        <v>244377647.0731</v>
      </c>
      <c r="C127" s="65">
        <f t="shared" si="1"/>
        <v>503417.95297058602</v>
      </c>
      <c r="D127" s="63"/>
      <c r="E127" s="27"/>
      <c r="F127" s="56"/>
      <c r="G127" s="21"/>
      <c r="H127" s="52"/>
    </row>
    <row r="128" spans="1:8" ht="15.75" x14ac:dyDescent="0.25">
      <c r="A128" s="15" t="s">
        <v>131</v>
      </c>
      <c r="B128" s="65">
        <v>740424719.37750006</v>
      </c>
      <c r="C128" s="65">
        <f t="shared" si="1"/>
        <v>1525274.9219176502</v>
      </c>
      <c r="D128" s="63"/>
      <c r="E128" s="27"/>
      <c r="F128" s="56"/>
      <c r="G128" s="21"/>
      <c r="H128" s="52"/>
    </row>
    <row r="129" spans="1:8" ht="15.75" x14ac:dyDescent="0.25">
      <c r="A129" s="15" t="s">
        <v>132</v>
      </c>
      <c r="B129" s="65">
        <v>1371390098.8487</v>
      </c>
      <c r="C129" s="65">
        <f t="shared" si="1"/>
        <v>2825063.603628322</v>
      </c>
      <c r="D129" s="63"/>
      <c r="E129" s="27"/>
      <c r="F129" s="56"/>
      <c r="G129" s="21"/>
      <c r="H129" s="52"/>
    </row>
    <row r="130" spans="1:8" ht="15.75" x14ac:dyDescent="0.25">
      <c r="A130" s="15" t="s">
        <v>133</v>
      </c>
      <c r="B130" s="65">
        <v>2033879232.7553999</v>
      </c>
      <c r="C130" s="65">
        <f t="shared" si="1"/>
        <v>4189791.2194761238</v>
      </c>
      <c r="D130" s="63"/>
      <c r="E130" s="27"/>
      <c r="F130" s="56"/>
      <c r="G130" s="21"/>
      <c r="H130" s="52"/>
    </row>
    <row r="131" spans="1:8" ht="15.75" x14ac:dyDescent="0.25">
      <c r="A131" s="15" t="s">
        <v>134</v>
      </c>
      <c r="B131" s="65">
        <v>688461182.40289998</v>
      </c>
      <c r="C131" s="65">
        <f t="shared" si="1"/>
        <v>1418230.035749974</v>
      </c>
      <c r="D131" s="63"/>
      <c r="E131" s="27"/>
      <c r="F131" s="56"/>
      <c r="G131" s="21"/>
      <c r="H131" s="52"/>
    </row>
    <row r="132" spans="1:8" ht="15.75" x14ac:dyDescent="0.25">
      <c r="A132" s="15" t="s">
        <v>135</v>
      </c>
      <c r="B132" s="65">
        <v>3042536268.9492998</v>
      </c>
      <c r="C132" s="65">
        <f t="shared" si="1"/>
        <v>6267624.7140355576</v>
      </c>
      <c r="D132" s="63"/>
      <c r="E132" s="27"/>
      <c r="F132" s="56"/>
      <c r="G132" s="21"/>
      <c r="H132" s="52"/>
    </row>
    <row r="133" spans="1:8" ht="15.75" x14ac:dyDescent="0.25">
      <c r="A133" s="15" t="s">
        <v>136</v>
      </c>
      <c r="B133" s="65">
        <v>414931738.35390002</v>
      </c>
      <c r="C133" s="65">
        <f t="shared" si="1"/>
        <v>854759.381009034</v>
      </c>
      <c r="D133" s="63"/>
      <c r="E133" s="27"/>
      <c r="F133" s="56"/>
      <c r="G133" s="21"/>
      <c r="H133" s="52"/>
    </row>
    <row r="134" spans="1:8" ht="15.75" x14ac:dyDescent="0.25">
      <c r="A134" s="15" t="s">
        <v>137</v>
      </c>
      <c r="B134" s="65">
        <v>475615345.06849998</v>
      </c>
      <c r="C134" s="65">
        <f t="shared" si="1"/>
        <v>979767.61084111</v>
      </c>
      <c r="D134" s="63"/>
      <c r="E134" s="27"/>
      <c r="F134" s="56"/>
      <c r="G134" s="21"/>
      <c r="H134" s="52"/>
    </row>
    <row r="135" spans="1:8" ht="15.75" x14ac:dyDescent="0.25">
      <c r="A135" s="15" t="s">
        <v>138</v>
      </c>
      <c r="B135" s="65">
        <v>125077911.1709</v>
      </c>
      <c r="C135" s="65">
        <f t="shared" si="1"/>
        <v>257660.49701205399</v>
      </c>
      <c r="D135" s="63"/>
      <c r="E135" s="27"/>
      <c r="F135" s="56"/>
      <c r="G135" s="21"/>
      <c r="H135" s="52"/>
    </row>
    <row r="136" spans="1:8" ht="15.75" x14ac:dyDescent="0.25">
      <c r="A136" s="15" t="s">
        <v>139</v>
      </c>
      <c r="B136" s="65">
        <v>1809265601.3394001</v>
      </c>
      <c r="C136" s="65">
        <f t="shared" si="1"/>
        <v>3727087.1387591641</v>
      </c>
      <c r="D136" s="63"/>
      <c r="E136" s="27"/>
      <c r="F136" s="56"/>
      <c r="G136" s="21"/>
      <c r="H136" s="52"/>
    </row>
    <row r="137" spans="1:8" ht="15.75" x14ac:dyDescent="0.25">
      <c r="A137" s="15" t="s">
        <v>140</v>
      </c>
      <c r="B137" s="65">
        <v>345807166.5284</v>
      </c>
      <c r="C137" s="65">
        <f t="shared" si="1"/>
        <v>712362.76304850401</v>
      </c>
      <c r="D137" s="63"/>
      <c r="E137" s="27"/>
      <c r="F137" s="56"/>
      <c r="G137" s="21"/>
      <c r="H137" s="52"/>
    </row>
    <row r="138" spans="1:8" ht="15.75" x14ac:dyDescent="0.25">
      <c r="A138" s="15" t="s">
        <v>141</v>
      </c>
      <c r="B138" s="66">
        <v>0</v>
      </c>
      <c r="C138" s="66">
        <f t="shared" si="1"/>
        <v>0</v>
      </c>
      <c r="D138" s="63"/>
      <c r="F138" s="56"/>
      <c r="G138" s="21"/>
      <c r="H138" s="52"/>
    </row>
    <row r="139" spans="1:8" ht="15.75" x14ac:dyDescent="0.25">
      <c r="A139" s="15" t="s">
        <v>142</v>
      </c>
      <c r="B139" s="65">
        <v>778619773.47809994</v>
      </c>
      <c r="C139" s="65">
        <f t="shared" si="1"/>
        <v>1603956.7333648859</v>
      </c>
      <c r="D139" s="63"/>
      <c r="E139" s="27"/>
      <c r="F139" s="56"/>
      <c r="G139" s="21"/>
      <c r="H139" s="52"/>
    </row>
    <row r="140" spans="1:8" ht="15.75" x14ac:dyDescent="0.25">
      <c r="A140" s="16" t="s">
        <v>143</v>
      </c>
      <c r="B140" s="65">
        <v>2172653391.4467001</v>
      </c>
      <c r="C140" s="65">
        <f t="shared" ref="C140:C203" si="2">B140*C$9/1000</f>
        <v>4475665.9863802027</v>
      </c>
      <c r="D140" s="63"/>
      <c r="E140" s="27"/>
      <c r="F140" s="56"/>
      <c r="G140" s="21"/>
      <c r="H140" s="52"/>
    </row>
    <row r="141" spans="1:8" ht="15.75" x14ac:dyDescent="0.25">
      <c r="A141" s="15" t="s">
        <v>144</v>
      </c>
      <c r="B141" s="65">
        <v>233593500.6674</v>
      </c>
      <c r="C141" s="65">
        <f t="shared" si="2"/>
        <v>481202.61137484404</v>
      </c>
      <c r="D141" s="63"/>
      <c r="E141" s="27"/>
      <c r="F141" s="56"/>
      <c r="G141" s="21"/>
      <c r="H141" s="52"/>
    </row>
    <row r="142" spans="1:8" ht="15.75" x14ac:dyDescent="0.25">
      <c r="A142" s="15" t="s">
        <v>145</v>
      </c>
      <c r="B142" s="65">
        <v>44698464.8895</v>
      </c>
      <c r="C142" s="65">
        <f t="shared" si="2"/>
        <v>92078.837672370006</v>
      </c>
      <c r="D142" s="63"/>
      <c r="E142" s="27"/>
      <c r="F142" s="56"/>
      <c r="G142" s="21"/>
      <c r="H142" s="52"/>
    </row>
    <row r="143" spans="1:8" ht="15.75" x14ac:dyDescent="0.25">
      <c r="A143" s="15" t="s">
        <v>146</v>
      </c>
      <c r="B143" s="65">
        <v>60407886.340700001</v>
      </c>
      <c r="C143" s="65">
        <f t="shared" si="2"/>
        <v>124440.24586184201</v>
      </c>
      <c r="D143" s="63"/>
      <c r="E143" s="27"/>
      <c r="F143" s="56"/>
      <c r="G143" s="21"/>
      <c r="H143" s="52"/>
    </row>
    <row r="144" spans="1:8" ht="15.75" x14ac:dyDescent="0.25">
      <c r="A144" s="15" t="s">
        <v>147</v>
      </c>
      <c r="B144" s="65">
        <v>2053067616.9684</v>
      </c>
      <c r="C144" s="65">
        <f t="shared" si="2"/>
        <v>4229319.2909549037</v>
      </c>
      <c r="D144" s="63"/>
      <c r="E144" s="27"/>
      <c r="F144" s="56"/>
      <c r="G144" s="21"/>
      <c r="H144" s="52"/>
    </row>
    <row r="145" spans="1:8" ht="15.75" x14ac:dyDescent="0.25">
      <c r="A145" s="15" t="s">
        <v>148</v>
      </c>
      <c r="B145" s="65">
        <v>523422383.5169</v>
      </c>
      <c r="C145" s="65">
        <f t="shared" si="2"/>
        <v>1078250.1100448142</v>
      </c>
      <c r="D145" s="63"/>
      <c r="E145" s="27"/>
      <c r="F145" s="56"/>
      <c r="G145" s="21"/>
      <c r="H145" s="52"/>
    </row>
    <row r="146" spans="1:8" ht="15.75" x14ac:dyDescent="0.25">
      <c r="A146" s="15" t="s">
        <v>149</v>
      </c>
      <c r="B146" s="65">
        <v>101316463.5746</v>
      </c>
      <c r="C146" s="65">
        <f t="shared" si="2"/>
        <v>208711.91496367601</v>
      </c>
      <c r="D146" s="63"/>
      <c r="E146" s="27"/>
      <c r="F146" s="56"/>
      <c r="G146" s="21"/>
      <c r="H146" s="52"/>
    </row>
    <row r="147" spans="1:8" ht="15.75" x14ac:dyDescent="0.25">
      <c r="A147" s="15" t="s">
        <v>150</v>
      </c>
      <c r="B147" s="65">
        <v>901081224.36740005</v>
      </c>
      <c r="C147" s="65">
        <f t="shared" si="2"/>
        <v>1856227.322196844</v>
      </c>
      <c r="D147" s="63"/>
      <c r="E147" s="27"/>
      <c r="F147" s="56"/>
      <c r="G147" s="21"/>
      <c r="H147" s="52"/>
    </row>
    <row r="148" spans="1:8" ht="15.75" x14ac:dyDescent="0.25">
      <c r="A148" s="15" t="s">
        <v>151</v>
      </c>
      <c r="B148" s="65">
        <v>104957414.26719999</v>
      </c>
      <c r="C148" s="65">
        <f t="shared" si="2"/>
        <v>216212.273390432</v>
      </c>
      <c r="D148" s="63"/>
      <c r="E148" s="27"/>
      <c r="F148" s="56"/>
      <c r="G148" s="21"/>
      <c r="H148" s="52"/>
    </row>
    <row r="149" spans="1:8" ht="15.75" x14ac:dyDescent="0.25">
      <c r="A149" s="15" t="s">
        <v>152</v>
      </c>
      <c r="B149" s="65">
        <v>973784313.70480001</v>
      </c>
      <c r="C149" s="65">
        <f t="shared" si="2"/>
        <v>2005995.6862318881</v>
      </c>
      <c r="D149" s="63"/>
      <c r="E149" s="27"/>
      <c r="F149" s="56"/>
      <c r="G149" s="21"/>
      <c r="H149" s="52"/>
    </row>
    <row r="150" spans="1:8" ht="15.75" x14ac:dyDescent="0.25">
      <c r="A150" s="15" t="s">
        <v>153</v>
      </c>
      <c r="B150" s="65">
        <v>545058590.46790004</v>
      </c>
      <c r="C150" s="65">
        <f t="shared" si="2"/>
        <v>1122820.6963638742</v>
      </c>
      <c r="D150" s="63"/>
      <c r="E150" s="27"/>
      <c r="F150" s="56"/>
      <c r="G150" s="21"/>
      <c r="H150" s="52"/>
    </row>
    <row r="151" spans="1:8" ht="15.75" x14ac:dyDescent="0.25">
      <c r="A151" s="15" t="s">
        <v>154</v>
      </c>
      <c r="B151" s="65">
        <v>134100</v>
      </c>
      <c r="C151" s="65">
        <f t="shared" si="2"/>
        <v>276.24599999999998</v>
      </c>
      <c r="D151" s="63"/>
      <c r="E151" s="27"/>
      <c r="F151" s="56"/>
      <c r="G151" s="21"/>
      <c r="H151" s="52"/>
    </row>
    <row r="152" spans="1:8" ht="15.75" x14ac:dyDescent="0.25">
      <c r="A152" s="15" t="s">
        <v>155</v>
      </c>
      <c r="B152" s="65">
        <v>3578421882.3896999</v>
      </c>
      <c r="C152" s="65">
        <f t="shared" si="2"/>
        <v>7371549.0777227823</v>
      </c>
      <c r="D152" s="63"/>
      <c r="E152" s="27"/>
      <c r="F152" s="56"/>
      <c r="G152" s="21"/>
      <c r="H152" s="52"/>
    </row>
    <row r="153" spans="1:8" ht="15.75" x14ac:dyDescent="0.25">
      <c r="A153" s="67" t="s">
        <v>156</v>
      </c>
      <c r="B153" s="65">
        <v>594954309</v>
      </c>
      <c r="C153" s="65">
        <f t="shared" si="2"/>
        <v>1225605.8765399999</v>
      </c>
      <c r="D153" s="63"/>
      <c r="E153" s="27"/>
      <c r="F153" s="56"/>
      <c r="G153" s="21"/>
      <c r="H153" s="52"/>
    </row>
    <row r="154" spans="1:8" ht="15.75" x14ac:dyDescent="0.25">
      <c r="A154" s="15" t="s">
        <v>157</v>
      </c>
      <c r="B154" s="66">
        <v>0</v>
      </c>
      <c r="C154" s="66">
        <f t="shared" si="2"/>
        <v>0</v>
      </c>
      <c r="D154" s="63"/>
      <c r="F154" s="56"/>
      <c r="G154" s="21"/>
      <c r="H154" s="52"/>
    </row>
    <row r="155" spans="1:8" ht="15.75" x14ac:dyDescent="0.25">
      <c r="A155" s="15" t="s">
        <v>158</v>
      </c>
      <c r="B155" s="65">
        <v>63689599.467100002</v>
      </c>
      <c r="C155" s="65">
        <f t="shared" si="2"/>
        <v>131200.57490222601</v>
      </c>
      <c r="D155" s="63"/>
      <c r="E155" s="27"/>
      <c r="F155" s="56"/>
      <c r="G155" s="21"/>
      <c r="H155" s="52"/>
    </row>
    <row r="156" spans="1:8" ht="15.75" x14ac:dyDescent="0.25">
      <c r="A156" s="15" t="s">
        <v>159</v>
      </c>
      <c r="B156" s="65">
        <v>374416234.07959998</v>
      </c>
      <c r="C156" s="65">
        <f t="shared" si="2"/>
        <v>771297.44220397586</v>
      </c>
      <c r="D156" s="63"/>
      <c r="E156" s="27"/>
      <c r="F156" s="56"/>
      <c r="G156" s="21"/>
      <c r="H156" s="52"/>
    </row>
    <row r="157" spans="1:8" ht="15.75" x14ac:dyDescent="0.25">
      <c r="A157" s="15" t="s">
        <v>160</v>
      </c>
      <c r="B157" s="65">
        <v>187384314.13510001</v>
      </c>
      <c r="C157" s="65">
        <f t="shared" si="2"/>
        <v>386011.68711830606</v>
      </c>
      <c r="D157" s="63"/>
      <c r="E157" s="27"/>
      <c r="F157" s="56"/>
      <c r="G157" s="21"/>
      <c r="H157" s="52"/>
    </row>
    <row r="158" spans="1:8" ht="15.75" x14ac:dyDescent="0.25">
      <c r="A158" s="15" t="s">
        <v>161</v>
      </c>
      <c r="B158" s="65">
        <v>241786908.49000001</v>
      </c>
      <c r="C158" s="65">
        <f t="shared" si="2"/>
        <v>498081.03148940002</v>
      </c>
      <c r="D158" s="63"/>
      <c r="E158" s="27"/>
      <c r="F158" s="56"/>
      <c r="G158" s="21"/>
      <c r="H158" s="52"/>
    </row>
    <row r="159" spans="1:8" ht="15.75" x14ac:dyDescent="0.25">
      <c r="A159" s="15" t="s">
        <v>162</v>
      </c>
      <c r="B159" s="65">
        <v>503106018.62220001</v>
      </c>
      <c r="C159" s="65">
        <f t="shared" si="2"/>
        <v>1036398.398361732</v>
      </c>
      <c r="D159" s="63"/>
      <c r="E159" s="27"/>
      <c r="F159" s="56"/>
      <c r="G159" s="21"/>
      <c r="H159" s="52"/>
    </row>
    <row r="160" spans="1:8" ht="15.75" x14ac:dyDescent="0.25">
      <c r="A160" s="15" t="s">
        <v>163</v>
      </c>
      <c r="B160" s="65">
        <v>9844460095.9500008</v>
      </c>
      <c r="C160" s="65">
        <f t="shared" si="2"/>
        <v>20279587.797657002</v>
      </c>
      <c r="D160" s="63"/>
      <c r="E160" s="27"/>
      <c r="F160" s="56"/>
      <c r="G160" s="21"/>
      <c r="H160" s="52"/>
    </row>
    <row r="161" spans="1:8" ht="15.75" x14ac:dyDescent="0.25">
      <c r="A161" s="15" t="s">
        <v>164</v>
      </c>
      <c r="B161" s="65">
        <v>172965805.4224</v>
      </c>
      <c r="C161" s="65">
        <f t="shared" si="2"/>
        <v>356309.55917014403</v>
      </c>
      <c r="D161" s="63"/>
      <c r="E161" s="27"/>
      <c r="F161" s="56"/>
      <c r="G161" s="21"/>
      <c r="H161" s="52"/>
    </row>
    <row r="162" spans="1:8" ht="15.75" x14ac:dyDescent="0.25">
      <c r="A162" s="15" t="s">
        <v>165</v>
      </c>
      <c r="B162" s="65">
        <v>62786043.194600001</v>
      </c>
      <c r="C162" s="65">
        <f t="shared" si="2"/>
        <v>129339.248980876</v>
      </c>
      <c r="D162" s="63"/>
      <c r="E162" s="27"/>
      <c r="F162" s="56"/>
      <c r="G162" s="21"/>
      <c r="H162" s="52"/>
    </row>
    <row r="163" spans="1:8" ht="15.75" x14ac:dyDescent="0.25">
      <c r="A163" s="15" t="s">
        <v>166</v>
      </c>
      <c r="B163" s="66">
        <v>0</v>
      </c>
      <c r="C163" s="66">
        <f t="shared" si="2"/>
        <v>0</v>
      </c>
      <c r="D163" s="63"/>
      <c r="F163" s="56"/>
      <c r="G163" s="21"/>
      <c r="H163" s="52"/>
    </row>
    <row r="164" spans="1:8" ht="15.75" x14ac:dyDescent="0.25">
      <c r="A164" s="15" t="s">
        <v>167</v>
      </c>
      <c r="B164" s="65">
        <v>172201268.54859999</v>
      </c>
      <c r="C164" s="65">
        <f t="shared" si="2"/>
        <v>354734.61321011599</v>
      </c>
      <c r="D164" s="63"/>
      <c r="E164" s="27"/>
      <c r="F164" s="56"/>
      <c r="G164" s="21"/>
      <c r="H164" s="52"/>
    </row>
    <row r="165" spans="1:8" ht="15.75" x14ac:dyDescent="0.25">
      <c r="A165" s="16" t="s">
        <v>168</v>
      </c>
      <c r="B165" s="65">
        <v>2031050179.7279</v>
      </c>
      <c r="C165" s="65">
        <f t="shared" si="2"/>
        <v>4183963.3702394743</v>
      </c>
      <c r="D165" s="63"/>
      <c r="E165" s="27"/>
      <c r="F165" s="56"/>
      <c r="G165" s="21"/>
      <c r="H165" s="52"/>
    </row>
    <row r="166" spans="1:8" ht="15.75" x14ac:dyDescent="0.25">
      <c r="A166" s="15" t="s">
        <v>169</v>
      </c>
      <c r="B166" s="65">
        <v>3513988872.9408002</v>
      </c>
      <c r="C166" s="65">
        <f t="shared" si="2"/>
        <v>7238817.0782580487</v>
      </c>
      <c r="D166" s="63"/>
      <c r="E166" s="27"/>
      <c r="F166" s="56"/>
      <c r="G166" s="21"/>
      <c r="H166" s="52"/>
    </row>
    <row r="167" spans="1:8" ht="15.75" x14ac:dyDescent="0.25">
      <c r="A167" s="15" t="s">
        <v>170</v>
      </c>
      <c r="B167" s="65">
        <v>177482891.33090001</v>
      </c>
      <c r="C167" s="65">
        <f t="shared" si="2"/>
        <v>365614.75614165404</v>
      </c>
      <c r="D167" s="63"/>
      <c r="E167" s="27"/>
      <c r="F167" s="56"/>
      <c r="G167" s="21"/>
      <c r="H167" s="52"/>
    </row>
    <row r="168" spans="1:8" ht="15.75" x14ac:dyDescent="0.25">
      <c r="A168" s="15" t="s">
        <v>171</v>
      </c>
      <c r="B168" s="65">
        <v>103958264.1855</v>
      </c>
      <c r="C168" s="65">
        <f t="shared" si="2"/>
        <v>214154.02422213001</v>
      </c>
      <c r="D168" s="63"/>
      <c r="E168" s="27"/>
      <c r="F168" s="56"/>
      <c r="G168" s="21"/>
      <c r="H168" s="52"/>
    </row>
    <row r="169" spans="1:8" ht="15.75" x14ac:dyDescent="0.25">
      <c r="A169" s="15" t="s">
        <v>172</v>
      </c>
      <c r="B169" s="65">
        <v>1474649358.6530001</v>
      </c>
      <c r="C169" s="65">
        <f t="shared" si="2"/>
        <v>3037777.6788251805</v>
      </c>
      <c r="D169" s="63"/>
      <c r="E169" s="27"/>
      <c r="F169" s="56"/>
      <c r="G169" s="21"/>
      <c r="H169" s="52"/>
    </row>
    <row r="170" spans="1:8" ht="15.75" x14ac:dyDescent="0.25">
      <c r="A170" s="15" t="s">
        <v>173</v>
      </c>
      <c r="B170" s="65">
        <v>9812039.8427000009</v>
      </c>
      <c r="C170" s="65">
        <f t="shared" si="2"/>
        <v>20212.802075962005</v>
      </c>
      <c r="D170" s="63"/>
      <c r="E170" s="27"/>
      <c r="F170" s="56"/>
      <c r="G170" s="21"/>
      <c r="H170" s="52"/>
    </row>
    <row r="171" spans="1:8" ht="15.75" x14ac:dyDescent="0.25">
      <c r="A171" s="15" t="s">
        <v>174</v>
      </c>
      <c r="B171" s="65">
        <v>426647405.12550002</v>
      </c>
      <c r="C171" s="65">
        <f t="shared" si="2"/>
        <v>878893.65455853008</v>
      </c>
      <c r="D171" s="63"/>
      <c r="E171" s="27"/>
      <c r="F171" s="56"/>
      <c r="G171" s="21"/>
      <c r="H171" s="52"/>
    </row>
    <row r="172" spans="1:8" ht="15.75" x14ac:dyDescent="0.25">
      <c r="A172" s="15" t="s">
        <v>175</v>
      </c>
      <c r="B172" s="65">
        <v>80413475.003700003</v>
      </c>
      <c r="C172" s="65">
        <f t="shared" si="2"/>
        <v>165651.758507622</v>
      </c>
      <c r="D172" s="63"/>
      <c r="E172" s="27"/>
      <c r="F172" s="56"/>
      <c r="G172" s="21"/>
      <c r="H172" s="52"/>
    </row>
    <row r="173" spans="1:8" ht="15.75" x14ac:dyDescent="0.25">
      <c r="A173" s="15" t="s">
        <v>176</v>
      </c>
      <c r="B173" s="65">
        <v>275922379.86979997</v>
      </c>
      <c r="C173" s="65">
        <f t="shared" si="2"/>
        <v>568400.10253178794</v>
      </c>
      <c r="D173" s="63"/>
      <c r="E173" s="27"/>
      <c r="F173" s="56"/>
      <c r="G173" s="21"/>
      <c r="H173" s="52"/>
    </row>
    <row r="174" spans="1:8" ht="15.75" x14ac:dyDescent="0.25">
      <c r="A174" s="15" t="s">
        <v>177</v>
      </c>
      <c r="B174" s="65">
        <v>3172658696.1041999</v>
      </c>
      <c r="C174" s="65">
        <f t="shared" si="2"/>
        <v>6535676.9139746521</v>
      </c>
      <c r="D174" s="63"/>
      <c r="E174" s="27"/>
      <c r="F174" s="56"/>
      <c r="G174" s="21"/>
      <c r="H174" s="52"/>
    </row>
    <row r="175" spans="1:8" ht="15.75" x14ac:dyDescent="0.25">
      <c r="A175" s="15" t="s">
        <v>178</v>
      </c>
      <c r="B175" s="65">
        <v>10229994564.947599</v>
      </c>
      <c r="C175" s="65">
        <f t="shared" si="2"/>
        <v>21073788.803792056</v>
      </c>
      <c r="D175" s="63"/>
      <c r="E175" s="27"/>
      <c r="F175" s="56"/>
      <c r="G175" s="21"/>
      <c r="H175" s="52"/>
    </row>
    <row r="176" spans="1:8" ht="15.75" x14ac:dyDescent="0.25">
      <c r="A176" s="15" t="s">
        <v>179</v>
      </c>
      <c r="B176" s="65">
        <v>118917193.9751</v>
      </c>
      <c r="C176" s="65">
        <f t="shared" si="2"/>
        <v>244969.41958870599</v>
      </c>
      <c r="D176" s="63"/>
      <c r="E176" s="27"/>
      <c r="F176" s="56"/>
      <c r="G176" s="21"/>
      <c r="H176" s="52"/>
    </row>
    <row r="177" spans="1:8" ht="15.75" x14ac:dyDescent="0.25">
      <c r="A177" s="15" t="s">
        <v>180</v>
      </c>
      <c r="B177" s="65">
        <v>667024323.77989995</v>
      </c>
      <c r="C177" s="65">
        <f t="shared" si="2"/>
        <v>1374070.1069865939</v>
      </c>
      <c r="D177" s="63"/>
      <c r="E177" s="27"/>
      <c r="F177" s="56"/>
      <c r="G177" s="21"/>
      <c r="H177" s="52"/>
    </row>
    <row r="178" spans="1:8" ht="15.75" x14ac:dyDescent="0.25">
      <c r="A178" s="15" t="s">
        <v>181</v>
      </c>
      <c r="B178" s="65">
        <v>723122939.48520005</v>
      </c>
      <c r="C178" s="65">
        <f t="shared" si="2"/>
        <v>1489633.2553395121</v>
      </c>
      <c r="D178" s="63"/>
      <c r="E178" s="27"/>
      <c r="F178" s="56"/>
      <c r="G178" s="21"/>
      <c r="H178" s="52"/>
    </row>
    <row r="179" spans="1:8" ht="15.75" x14ac:dyDescent="0.25">
      <c r="A179" s="15" t="s">
        <v>182</v>
      </c>
      <c r="B179" s="65">
        <v>435639805.55500001</v>
      </c>
      <c r="C179" s="65">
        <f t="shared" si="2"/>
        <v>897417.99944329995</v>
      </c>
      <c r="D179" s="63"/>
      <c r="E179" s="27"/>
      <c r="F179" s="56"/>
      <c r="G179" s="21"/>
      <c r="H179" s="52"/>
    </row>
    <row r="180" spans="1:8" ht="15.75" x14ac:dyDescent="0.25">
      <c r="A180" s="16" t="s">
        <v>183</v>
      </c>
      <c r="B180" s="65">
        <v>312138544.93589997</v>
      </c>
      <c r="C180" s="65">
        <f t="shared" si="2"/>
        <v>643005.40256795392</v>
      </c>
      <c r="D180" s="63"/>
      <c r="E180" s="27"/>
      <c r="F180" s="56"/>
      <c r="G180" s="21"/>
      <c r="H180" s="52"/>
    </row>
    <row r="181" spans="1:8" ht="15.75" x14ac:dyDescent="0.25">
      <c r="A181" s="67" t="s">
        <v>184</v>
      </c>
      <c r="B181" s="65">
        <v>409243151.7482</v>
      </c>
      <c r="C181" s="65">
        <f t="shared" si="2"/>
        <v>843040.892601292</v>
      </c>
      <c r="D181" s="63"/>
      <c r="E181" s="27"/>
      <c r="F181" s="56"/>
      <c r="G181" s="21"/>
      <c r="H181" s="52"/>
    </row>
    <row r="182" spans="1:8" ht="15.75" x14ac:dyDescent="0.25">
      <c r="A182" s="15" t="s">
        <v>185</v>
      </c>
      <c r="B182" s="65">
        <v>1166747988.7636001</v>
      </c>
      <c r="C182" s="65">
        <f t="shared" si="2"/>
        <v>2403500.8568530162</v>
      </c>
      <c r="D182" s="63"/>
      <c r="E182" s="27"/>
      <c r="F182" s="56"/>
      <c r="G182" s="21"/>
      <c r="H182" s="52"/>
    </row>
    <row r="183" spans="1:8" ht="15.75" x14ac:dyDescent="0.25">
      <c r="A183" s="15" t="s">
        <v>186</v>
      </c>
      <c r="B183" s="65">
        <v>736030199.24329996</v>
      </c>
      <c r="C183" s="65">
        <f t="shared" si="2"/>
        <v>1516222.210441198</v>
      </c>
      <c r="D183" s="63"/>
      <c r="E183" s="27"/>
      <c r="F183" s="56"/>
      <c r="G183" s="21"/>
      <c r="H183" s="52"/>
    </row>
    <row r="184" spans="1:8" ht="15.75" x14ac:dyDescent="0.25">
      <c r="A184" s="15" t="s">
        <v>187</v>
      </c>
      <c r="B184" s="65">
        <v>286497494.98769999</v>
      </c>
      <c r="C184" s="65">
        <f t="shared" si="2"/>
        <v>590184.83967466198</v>
      </c>
      <c r="D184" s="63"/>
      <c r="E184" s="27"/>
      <c r="F184" s="56"/>
      <c r="G184" s="21"/>
      <c r="H184" s="52"/>
    </row>
    <row r="185" spans="1:8" ht="15.75" x14ac:dyDescent="0.25">
      <c r="A185" s="15" t="s">
        <v>188</v>
      </c>
      <c r="B185" s="65">
        <v>607290417.58410001</v>
      </c>
      <c r="C185" s="65">
        <f t="shared" si="2"/>
        <v>1251018.2602232462</v>
      </c>
      <c r="D185" s="63"/>
      <c r="E185" s="27"/>
      <c r="F185" s="56"/>
      <c r="G185" s="21"/>
      <c r="H185" s="52"/>
    </row>
    <row r="186" spans="1:8" ht="15.75" x14ac:dyDescent="0.25">
      <c r="A186" s="15" t="s">
        <v>189</v>
      </c>
      <c r="B186" s="65">
        <v>924832920.81060004</v>
      </c>
      <c r="C186" s="65">
        <f t="shared" si="2"/>
        <v>1905155.8168698361</v>
      </c>
      <c r="D186" s="63"/>
      <c r="E186" s="27"/>
      <c r="F186" s="56"/>
      <c r="G186" s="21"/>
      <c r="H186" s="52"/>
    </row>
    <row r="187" spans="1:8" ht="15.75" x14ac:dyDescent="0.25">
      <c r="A187" s="15" t="s">
        <v>190</v>
      </c>
      <c r="B187" s="65">
        <v>432383196.31129998</v>
      </c>
      <c r="C187" s="65">
        <f t="shared" si="2"/>
        <v>890709.38440127799</v>
      </c>
      <c r="D187" s="63"/>
      <c r="E187" s="27"/>
      <c r="F187" s="56"/>
      <c r="G187" s="21"/>
      <c r="H187" s="52"/>
    </row>
    <row r="188" spans="1:8" ht="15.75" x14ac:dyDescent="0.25">
      <c r="A188" s="15" t="s">
        <v>191</v>
      </c>
      <c r="B188" s="65">
        <v>545868515.44389999</v>
      </c>
      <c r="C188" s="65">
        <f t="shared" si="2"/>
        <v>1124489.141814434</v>
      </c>
      <c r="D188" s="63"/>
      <c r="E188" s="27"/>
      <c r="F188" s="56"/>
      <c r="G188" s="21"/>
      <c r="H188" s="52"/>
    </row>
    <row r="189" spans="1:8" ht="15.75" x14ac:dyDescent="0.25">
      <c r="A189" s="15" t="s">
        <v>192</v>
      </c>
      <c r="B189" s="65">
        <v>1202320017.3434999</v>
      </c>
      <c r="C189" s="65">
        <f t="shared" si="2"/>
        <v>2476779.2357276096</v>
      </c>
      <c r="D189" s="63"/>
      <c r="E189" s="27"/>
      <c r="F189" s="56"/>
      <c r="G189" s="21"/>
      <c r="H189" s="52"/>
    </row>
    <row r="190" spans="1:8" ht="15.75" x14ac:dyDescent="0.25">
      <c r="A190" s="15" t="s">
        <v>193</v>
      </c>
      <c r="B190" s="65">
        <v>336179575.55599999</v>
      </c>
      <c r="C190" s="65">
        <f t="shared" si="2"/>
        <v>692529.92564536002</v>
      </c>
      <c r="D190" s="63"/>
      <c r="E190" s="27"/>
      <c r="F190" s="56"/>
      <c r="G190" s="21"/>
      <c r="H190" s="52"/>
    </row>
    <row r="191" spans="1:8" ht="15.75" x14ac:dyDescent="0.25">
      <c r="A191" s="15" t="s">
        <v>194</v>
      </c>
      <c r="B191" s="65">
        <v>85440652.006699994</v>
      </c>
      <c r="C191" s="65">
        <f t="shared" si="2"/>
        <v>176007.743133802</v>
      </c>
      <c r="D191" s="63"/>
      <c r="E191" s="27"/>
      <c r="F191" s="56"/>
      <c r="G191" s="21"/>
      <c r="H191" s="52"/>
    </row>
    <row r="192" spans="1:8" ht="15.75" x14ac:dyDescent="0.25">
      <c r="A192" s="15" t="s">
        <v>195</v>
      </c>
      <c r="B192" s="65">
        <v>527520788.85149997</v>
      </c>
      <c r="C192" s="65">
        <f t="shared" si="2"/>
        <v>1086692.8250340901</v>
      </c>
      <c r="D192" s="63"/>
      <c r="E192" s="27"/>
      <c r="F192" s="56"/>
      <c r="G192" s="21"/>
      <c r="H192" s="52"/>
    </row>
    <row r="193" spans="1:8" ht="15.75" x14ac:dyDescent="0.25">
      <c r="A193" s="15" t="s">
        <v>196</v>
      </c>
      <c r="B193" s="65">
        <v>653598900.36660004</v>
      </c>
      <c r="C193" s="65">
        <f t="shared" si="2"/>
        <v>1346413.7347551961</v>
      </c>
      <c r="D193" s="63"/>
      <c r="E193" s="27"/>
      <c r="F193" s="56"/>
      <c r="G193" s="21"/>
      <c r="H193" s="52"/>
    </row>
    <row r="194" spans="1:8" ht="15.75" x14ac:dyDescent="0.25">
      <c r="A194" s="15" t="s">
        <v>197</v>
      </c>
      <c r="B194" s="65">
        <v>2902006.4796000002</v>
      </c>
      <c r="C194" s="65">
        <f t="shared" si="2"/>
        <v>5978.1333479760006</v>
      </c>
      <c r="D194" s="63"/>
      <c r="E194" s="27"/>
      <c r="F194" s="56"/>
      <c r="G194" s="21"/>
      <c r="H194" s="52"/>
    </row>
    <row r="195" spans="1:8" ht="15.75" x14ac:dyDescent="0.25">
      <c r="A195" s="15" t="s">
        <v>198</v>
      </c>
      <c r="B195" s="65">
        <v>32917788.510200001</v>
      </c>
      <c r="C195" s="65">
        <f t="shared" si="2"/>
        <v>67810.644331012008</v>
      </c>
      <c r="D195" s="63"/>
      <c r="E195" s="27"/>
      <c r="F195" s="56"/>
      <c r="G195" s="21"/>
      <c r="H195" s="52"/>
    </row>
    <row r="196" spans="1:8" ht="15.75" x14ac:dyDescent="0.25">
      <c r="A196" s="15" t="s">
        <v>199</v>
      </c>
      <c r="B196" s="65">
        <v>145641066.46919999</v>
      </c>
      <c r="C196" s="65">
        <f t="shared" si="2"/>
        <v>300020.59692655201</v>
      </c>
      <c r="D196" s="63"/>
      <c r="E196" s="27"/>
      <c r="F196" s="56"/>
      <c r="G196" s="21"/>
      <c r="H196" s="52"/>
    </row>
    <row r="197" spans="1:8" ht="15.75" x14ac:dyDescent="0.25">
      <c r="A197" s="15" t="s">
        <v>200</v>
      </c>
      <c r="B197" s="65">
        <v>693819553.67770004</v>
      </c>
      <c r="C197" s="65">
        <f t="shared" si="2"/>
        <v>1429268.2805760622</v>
      </c>
      <c r="D197" s="63"/>
      <c r="E197" s="27"/>
      <c r="F197" s="56"/>
      <c r="G197" s="21"/>
      <c r="H197" s="52"/>
    </row>
    <row r="198" spans="1:8" ht="15.75" x14ac:dyDescent="0.25">
      <c r="A198" s="15" t="s">
        <v>201</v>
      </c>
      <c r="B198" s="65">
        <v>1762856611.5355</v>
      </c>
      <c r="C198" s="65">
        <f t="shared" si="2"/>
        <v>3631484.6197631303</v>
      </c>
      <c r="D198" s="63"/>
      <c r="E198" s="27"/>
      <c r="F198" s="56"/>
      <c r="G198" s="21"/>
      <c r="H198" s="52"/>
    </row>
    <row r="199" spans="1:8" ht="16.5" thickBot="1" x14ac:dyDescent="0.3">
      <c r="A199" s="15" t="s">
        <v>202</v>
      </c>
      <c r="B199" s="65">
        <v>669245943.56439996</v>
      </c>
      <c r="C199" s="65">
        <f t="shared" si="2"/>
        <v>1378646.6437426638</v>
      </c>
      <c r="D199" s="63"/>
      <c r="E199" s="27"/>
      <c r="F199" s="56"/>
      <c r="G199" s="21"/>
      <c r="H199" s="52"/>
    </row>
    <row r="200" spans="1:8" ht="16.5" thickTop="1" x14ac:dyDescent="0.25">
      <c r="A200" s="67" t="s">
        <v>203</v>
      </c>
      <c r="B200" s="65">
        <v>352190983</v>
      </c>
      <c r="C200" s="65">
        <f t="shared" si="2"/>
        <v>725513.42498000001</v>
      </c>
      <c r="D200" s="63"/>
      <c r="E200" s="57"/>
      <c r="F200" s="56"/>
      <c r="G200" s="21"/>
      <c r="H200" s="52"/>
    </row>
    <row r="201" spans="1:8" ht="15.75" x14ac:dyDescent="0.25">
      <c r="A201" s="15" t="s">
        <v>204</v>
      </c>
      <c r="B201" s="65">
        <v>698982696.96459997</v>
      </c>
      <c r="C201" s="65">
        <f t="shared" si="2"/>
        <v>1439904.355747076</v>
      </c>
      <c r="D201" s="63"/>
      <c r="E201" s="27"/>
      <c r="F201" s="56"/>
      <c r="G201" s="21"/>
      <c r="H201" s="52"/>
    </row>
    <row r="202" spans="1:8" ht="15.75" x14ac:dyDescent="0.25">
      <c r="A202" s="15" t="s">
        <v>205</v>
      </c>
      <c r="B202" s="65">
        <v>103095609.93350001</v>
      </c>
      <c r="C202" s="65">
        <f t="shared" si="2"/>
        <v>212376.95646301002</v>
      </c>
      <c r="D202" s="63"/>
      <c r="E202" s="27"/>
      <c r="F202" s="56"/>
      <c r="G202" s="21"/>
      <c r="H202" s="52"/>
    </row>
    <row r="203" spans="1:8" ht="15.75" x14ac:dyDescent="0.25">
      <c r="A203" s="15" t="s">
        <v>206</v>
      </c>
      <c r="B203" s="65">
        <v>5391270.2533999998</v>
      </c>
      <c r="C203" s="65">
        <f t="shared" si="2"/>
        <v>11106.016722004</v>
      </c>
      <c r="D203" s="63"/>
      <c r="E203" s="27"/>
      <c r="F203" s="56"/>
      <c r="G203" s="21"/>
      <c r="H203" s="52"/>
    </row>
    <row r="204" spans="1:8" ht="15.75" x14ac:dyDescent="0.25">
      <c r="A204" s="15" t="s">
        <v>207</v>
      </c>
      <c r="B204" s="65">
        <v>259327184.6442</v>
      </c>
      <c r="C204" s="65">
        <f t="shared" ref="C204:C267" si="3">B204*C$9/1000</f>
        <v>534214.00036705204</v>
      </c>
      <c r="D204" s="63"/>
      <c r="E204" s="27"/>
      <c r="F204" s="56"/>
      <c r="G204" s="21"/>
      <c r="H204" s="52"/>
    </row>
    <row r="205" spans="1:8" ht="15.75" x14ac:dyDescent="0.25">
      <c r="A205" s="15" t="s">
        <v>208</v>
      </c>
      <c r="B205" s="65">
        <v>267055712.3901</v>
      </c>
      <c r="C205" s="65">
        <f t="shared" si="3"/>
        <v>550134.76752360607</v>
      </c>
      <c r="D205" s="63"/>
      <c r="E205" s="27"/>
      <c r="F205" s="56"/>
      <c r="G205" s="21"/>
      <c r="H205" s="52"/>
    </row>
    <row r="206" spans="1:8" ht="15.75" x14ac:dyDescent="0.25">
      <c r="A206" s="15" t="s">
        <v>209</v>
      </c>
      <c r="B206" s="65">
        <v>268162308.03600001</v>
      </c>
      <c r="C206" s="65">
        <f t="shared" si="3"/>
        <v>552414.35455416003</v>
      </c>
      <c r="D206" s="63"/>
      <c r="E206" s="27"/>
      <c r="F206" s="56"/>
      <c r="G206" s="21"/>
      <c r="H206" s="52"/>
    </row>
    <row r="207" spans="1:8" ht="15.75" x14ac:dyDescent="0.25">
      <c r="A207" s="15" t="s">
        <v>210</v>
      </c>
      <c r="B207" s="65">
        <v>1104922282.6187</v>
      </c>
      <c r="C207" s="65">
        <f t="shared" si="3"/>
        <v>2276139.9021945219</v>
      </c>
      <c r="D207" s="63"/>
      <c r="E207" s="27"/>
      <c r="F207" s="56"/>
      <c r="G207" s="21"/>
      <c r="H207" s="52"/>
    </row>
    <row r="208" spans="1:8" ht="15.75" x14ac:dyDescent="0.25">
      <c r="A208" s="15" t="s">
        <v>211</v>
      </c>
      <c r="B208" s="65">
        <v>452128024.40289998</v>
      </c>
      <c r="C208" s="65">
        <f t="shared" si="3"/>
        <v>931383.73026997398</v>
      </c>
      <c r="D208" s="63"/>
      <c r="E208" s="27"/>
      <c r="F208" s="56"/>
      <c r="G208" s="21"/>
      <c r="H208" s="52"/>
    </row>
    <row r="209" spans="1:8" ht="15.75" x14ac:dyDescent="0.25">
      <c r="A209" s="15" t="s">
        <v>212</v>
      </c>
      <c r="B209" s="65">
        <v>5552460832.1855001</v>
      </c>
      <c r="C209" s="65">
        <f t="shared" si="3"/>
        <v>11438069.31430213</v>
      </c>
      <c r="D209" s="63"/>
      <c r="E209" s="27"/>
      <c r="F209" s="56"/>
      <c r="G209" s="21"/>
      <c r="H209" s="52"/>
    </row>
    <row r="210" spans="1:8" ht="15.75" x14ac:dyDescent="0.25">
      <c r="A210" s="15" t="s">
        <v>213</v>
      </c>
      <c r="B210" s="65">
        <v>60672058.632399999</v>
      </c>
      <c r="C210" s="65">
        <f t="shared" si="3"/>
        <v>124984.440782744</v>
      </c>
      <c r="D210" s="63"/>
      <c r="E210" s="27"/>
      <c r="F210" s="56"/>
      <c r="G210" s="21"/>
      <c r="H210" s="52"/>
    </row>
    <row r="211" spans="1:8" ht="15.75" x14ac:dyDescent="0.25">
      <c r="A211" s="15" t="s">
        <v>214</v>
      </c>
      <c r="B211" s="65">
        <v>1003690821.5947</v>
      </c>
      <c r="C211" s="65">
        <f t="shared" si="3"/>
        <v>2067603.0924850819</v>
      </c>
      <c r="D211" s="63"/>
      <c r="E211" s="27"/>
      <c r="F211" s="56"/>
      <c r="G211" s="21"/>
      <c r="H211" s="52"/>
    </row>
    <row r="212" spans="1:8" ht="15.75" x14ac:dyDescent="0.25">
      <c r="A212" s="15" t="s">
        <v>215</v>
      </c>
      <c r="B212" s="65">
        <v>92826518.286799997</v>
      </c>
      <c r="C212" s="65">
        <f t="shared" si="3"/>
        <v>191222.627670808</v>
      </c>
      <c r="D212" s="63"/>
      <c r="E212" s="27"/>
      <c r="F212" s="56"/>
      <c r="G212" s="21"/>
      <c r="H212" s="52"/>
    </row>
    <row r="213" spans="1:8" ht="15.75" x14ac:dyDescent="0.25">
      <c r="A213" s="15" t="s">
        <v>216</v>
      </c>
      <c r="B213" s="65">
        <v>610688019.79560006</v>
      </c>
      <c r="C213" s="65">
        <f t="shared" si="3"/>
        <v>1258017.3207789361</v>
      </c>
      <c r="D213" s="63"/>
      <c r="E213" s="27"/>
      <c r="F213" s="56"/>
      <c r="G213" s="21"/>
      <c r="H213" s="52"/>
    </row>
    <row r="214" spans="1:8" ht="15.75" x14ac:dyDescent="0.25">
      <c r="A214" s="15" t="s">
        <v>217</v>
      </c>
      <c r="B214" s="65">
        <v>2394846733.1213002</v>
      </c>
      <c r="C214" s="65">
        <f t="shared" si="3"/>
        <v>4933384.2702298788</v>
      </c>
      <c r="D214" s="63"/>
      <c r="E214" s="27"/>
      <c r="F214" s="56"/>
      <c r="G214" s="21"/>
      <c r="H214" s="52"/>
    </row>
    <row r="215" spans="1:8" ht="15.75" x14ac:dyDescent="0.25">
      <c r="A215" s="15" t="s">
        <v>218</v>
      </c>
      <c r="B215" s="65">
        <v>276810568.3017</v>
      </c>
      <c r="C215" s="65">
        <f t="shared" si="3"/>
        <v>570229.77070150198</v>
      </c>
      <c r="D215" s="63"/>
      <c r="E215" s="27"/>
      <c r="F215" s="56"/>
      <c r="G215" s="21"/>
      <c r="H215" s="52"/>
    </row>
    <row r="216" spans="1:8" ht="15.75" x14ac:dyDescent="0.25">
      <c r="A216" s="15" t="s">
        <v>219</v>
      </c>
      <c r="B216" s="65">
        <v>26127258.5317</v>
      </c>
      <c r="C216" s="65">
        <f t="shared" si="3"/>
        <v>53822.152575302003</v>
      </c>
      <c r="D216" s="63"/>
      <c r="E216" s="27"/>
      <c r="F216" s="56"/>
      <c r="G216" s="21"/>
      <c r="H216" s="52"/>
    </row>
    <row r="217" spans="1:8" ht="15.75" x14ac:dyDescent="0.25">
      <c r="A217" s="15" t="s">
        <v>220</v>
      </c>
      <c r="B217" s="65">
        <v>163459423.29730001</v>
      </c>
      <c r="C217" s="65">
        <f t="shared" si="3"/>
        <v>336726.41199243802</v>
      </c>
      <c r="D217" s="63"/>
      <c r="E217" s="27"/>
      <c r="F217" s="56"/>
      <c r="G217" s="21"/>
      <c r="H217" s="52"/>
    </row>
    <row r="218" spans="1:8" ht="15.75" x14ac:dyDescent="0.25">
      <c r="A218" s="15" t="s">
        <v>221</v>
      </c>
      <c r="B218" s="65">
        <v>2271344107.2824001</v>
      </c>
      <c r="C218" s="65">
        <f t="shared" si="3"/>
        <v>4678968.8610017439</v>
      </c>
      <c r="D218" s="63"/>
      <c r="E218" s="27"/>
      <c r="F218" s="56"/>
      <c r="G218" s="21"/>
      <c r="H218" s="52"/>
    </row>
    <row r="219" spans="1:8" ht="15.75" x14ac:dyDescent="0.25">
      <c r="A219" s="15" t="s">
        <v>222</v>
      </c>
      <c r="B219" s="65">
        <v>4814300345.1042995</v>
      </c>
      <c r="C219" s="65">
        <f t="shared" si="3"/>
        <v>9917458.7109148577</v>
      </c>
      <c r="D219" s="63"/>
      <c r="E219" s="27"/>
      <c r="F219" s="56"/>
      <c r="G219" s="21"/>
      <c r="H219" s="52"/>
    </row>
    <row r="220" spans="1:8" ht="15.75" x14ac:dyDescent="0.25">
      <c r="A220" s="15" t="s">
        <v>223</v>
      </c>
      <c r="B220" s="65">
        <v>139377024.083</v>
      </c>
      <c r="C220" s="65">
        <f t="shared" si="3"/>
        <v>287116.66961098003</v>
      </c>
      <c r="D220" s="63"/>
      <c r="E220" s="27"/>
      <c r="F220" s="56"/>
      <c r="G220" s="21"/>
      <c r="H220" s="52"/>
    </row>
    <row r="221" spans="1:8" ht="15.75" x14ac:dyDescent="0.25">
      <c r="A221" s="16" t="s">
        <v>224</v>
      </c>
      <c r="B221" s="65">
        <v>445164983.3143</v>
      </c>
      <c r="C221" s="65">
        <f t="shared" si="3"/>
        <v>917039.86562745797</v>
      </c>
      <c r="D221" s="63"/>
      <c r="E221" s="27"/>
      <c r="F221" s="56"/>
      <c r="G221" s="21"/>
      <c r="H221" s="52"/>
    </row>
    <row r="222" spans="1:8" ht="15.75" x14ac:dyDescent="0.25">
      <c r="A222" s="15" t="s">
        <v>225</v>
      </c>
      <c r="B222" s="65">
        <v>683465587.90250003</v>
      </c>
      <c r="C222" s="65">
        <f t="shared" si="3"/>
        <v>1407939.1110791501</v>
      </c>
      <c r="D222" s="63"/>
      <c r="E222" s="27"/>
      <c r="F222" s="56"/>
      <c r="G222" s="21"/>
      <c r="H222" s="52"/>
    </row>
    <row r="223" spans="1:8" ht="15.75" x14ac:dyDescent="0.25">
      <c r="A223" s="15" t="s">
        <v>226</v>
      </c>
      <c r="B223" s="65">
        <v>445473024.18470001</v>
      </c>
      <c r="C223" s="65">
        <f t="shared" si="3"/>
        <v>917674.42982048204</v>
      </c>
      <c r="D223" s="63"/>
      <c r="E223" s="27"/>
      <c r="F223" s="56"/>
      <c r="G223" s="21"/>
      <c r="H223" s="52"/>
    </row>
    <row r="224" spans="1:8" ht="15.75" x14ac:dyDescent="0.25">
      <c r="A224" s="15" t="s">
        <v>227</v>
      </c>
      <c r="B224" s="65">
        <v>2382412.5452000001</v>
      </c>
      <c r="C224" s="65">
        <f t="shared" si="3"/>
        <v>4907.7698431120007</v>
      </c>
      <c r="D224" s="63"/>
      <c r="E224" s="27"/>
      <c r="F224" s="56"/>
      <c r="G224" s="21"/>
      <c r="H224" s="52"/>
    </row>
    <row r="225" spans="1:8" ht="15.75" x14ac:dyDescent="0.25">
      <c r="A225" s="15" t="s">
        <v>228</v>
      </c>
      <c r="B225" s="65">
        <v>1728179752.4482999</v>
      </c>
      <c r="C225" s="65">
        <f t="shared" si="3"/>
        <v>3560050.2900434979</v>
      </c>
      <c r="D225" s="63"/>
      <c r="E225" s="27"/>
      <c r="F225" s="56"/>
      <c r="G225" s="21"/>
      <c r="H225" s="52"/>
    </row>
    <row r="226" spans="1:8" ht="15.75" x14ac:dyDescent="0.25">
      <c r="A226" s="15" t="s">
        <v>229</v>
      </c>
      <c r="B226" s="65">
        <v>1411792.9835999999</v>
      </c>
      <c r="C226" s="65">
        <f t="shared" si="3"/>
        <v>2908.2935462159999</v>
      </c>
      <c r="D226" s="63"/>
      <c r="E226" s="27"/>
      <c r="F226" s="56"/>
      <c r="G226" s="21"/>
      <c r="H226" s="52"/>
    </row>
    <row r="227" spans="1:8" ht="15.75" x14ac:dyDescent="0.25">
      <c r="A227" s="15" t="s">
        <v>230</v>
      </c>
      <c r="B227" s="65">
        <v>50531673.718000002</v>
      </c>
      <c r="C227" s="65">
        <f t="shared" si="3"/>
        <v>104095.24785908</v>
      </c>
      <c r="D227" s="63"/>
      <c r="E227" s="27"/>
      <c r="F227" s="56"/>
      <c r="G227" s="21"/>
      <c r="H227" s="52"/>
    </row>
    <row r="228" spans="1:8" ht="15.75" x14ac:dyDescent="0.25">
      <c r="A228" s="15" t="s">
        <v>231</v>
      </c>
      <c r="B228" s="65">
        <v>48535462.370099999</v>
      </c>
      <c r="C228" s="65">
        <f t="shared" si="3"/>
        <v>99983.052482406012</v>
      </c>
      <c r="D228" s="63"/>
      <c r="E228" s="27"/>
      <c r="F228" s="56"/>
      <c r="G228" s="21"/>
      <c r="H228" s="52"/>
    </row>
    <row r="229" spans="1:8" ht="15.75" x14ac:dyDescent="0.25">
      <c r="A229" s="15" t="s">
        <v>232</v>
      </c>
      <c r="B229" s="65">
        <v>954799642.68439996</v>
      </c>
      <c r="C229" s="65">
        <f t="shared" si="3"/>
        <v>1966887.2639298639</v>
      </c>
      <c r="D229" s="63"/>
      <c r="E229" s="27"/>
      <c r="F229" s="56"/>
      <c r="G229" s="21"/>
      <c r="H229" s="52"/>
    </row>
    <row r="230" spans="1:8" ht="15.75" x14ac:dyDescent="0.25">
      <c r="A230" s="15" t="s">
        <v>233</v>
      </c>
      <c r="B230" s="65">
        <v>145192075.3114</v>
      </c>
      <c r="C230" s="65">
        <f t="shared" si="3"/>
        <v>299095.67514148401</v>
      </c>
      <c r="D230" s="63"/>
      <c r="E230" s="27"/>
      <c r="F230" s="56"/>
      <c r="G230" s="21"/>
      <c r="H230" s="52"/>
    </row>
    <row r="231" spans="1:8" ht="15.75" x14ac:dyDescent="0.25">
      <c r="A231" s="15" t="s">
        <v>234</v>
      </c>
      <c r="B231" s="65">
        <v>198751870.46290001</v>
      </c>
      <c r="C231" s="65">
        <f t="shared" si="3"/>
        <v>409428.85315357405</v>
      </c>
      <c r="D231" s="63"/>
      <c r="E231" s="27"/>
      <c r="F231" s="56"/>
      <c r="G231" s="21"/>
      <c r="H231" s="52"/>
    </row>
    <row r="232" spans="1:8" ht="15.75" x14ac:dyDescent="0.25">
      <c r="A232" s="15" t="s">
        <v>235</v>
      </c>
      <c r="B232" s="65">
        <v>54561406.897799999</v>
      </c>
      <c r="C232" s="65">
        <f t="shared" si="3"/>
        <v>112396.498209468</v>
      </c>
      <c r="D232" s="63"/>
      <c r="E232" s="27"/>
      <c r="F232" s="56"/>
      <c r="G232" s="21"/>
      <c r="H232" s="52"/>
    </row>
    <row r="233" spans="1:8" ht="15.75" x14ac:dyDescent="0.25">
      <c r="A233" s="15" t="s">
        <v>236</v>
      </c>
      <c r="B233" s="65">
        <v>85289771.692699999</v>
      </c>
      <c r="C233" s="65">
        <f t="shared" si="3"/>
        <v>175696.92968696202</v>
      </c>
      <c r="D233" s="63"/>
      <c r="E233" s="27"/>
      <c r="F233" s="56"/>
      <c r="G233" s="21"/>
      <c r="H233" s="52"/>
    </row>
    <row r="234" spans="1:8" ht="15.75" x14ac:dyDescent="0.25">
      <c r="A234" s="15" t="s">
        <v>237</v>
      </c>
      <c r="B234" s="65">
        <v>264229943.66460001</v>
      </c>
      <c r="C234" s="65">
        <f t="shared" si="3"/>
        <v>544313.6839490761</v>
      </c>
      <c r="D234" s="63"/>
      <c r="E234" s="27"/>
      <c r="F234" s="56"/>
      <c r="G234" s="21"/>
      <c r="H234" s="52"/>
    </row>
    <row r="235" spans="1:8" ht="15.75" x14ac:dyDescent="0.25">
      <c r="A235" s="15" t="s">
        <v>238</v>
      </c>
      <c r="B235" s="65">
        <v>522450569.3441</v>
      </c>
      <c r="C235" s="65">
        <f t="shared" si="3"/>
        <v>1076248.1728488461</v>
      </c>
      <c r="D235" s="63"/>
      <c r="E235" s="27"/>
      <c r="F235" s="56"/>
      <c r="G235" s="21"/>
      <c r="H235" s="52"/>
    </row>
    <row r="236" spans="1:8" ht="15.75" x14ac:dyDescent="0.25">
      <c r="A236" s="15" t="s">
        <v>239</v>
      </c>
      <c r="B236" s="65">
        <v>38866393.054499999</v>
      </c>
      <c r="C236" s="65">
        <f t="shared" si="3"/>
        <v>80064.769692269998</v>
      </c>
      <c r="D236" s="63"/>
      <c r="E236" s="27"/>
      <c r="F236" s="56"/>
      <c r="G236" s="21"/>
      <c r="H236" s="52"/>
    </row>
    <row r="237" spans="1:8" ht="15.75" x14ac:dyDescent="0.25">
      <c r="A237" s="15" t="s">
        <v>240</v>
      </c>
      <c r="B237" s="65">
        <v>1391579461.0948</v>
      </c>
      <c r="C237" s="65">
        <f t="shared" si="3"/>
        <v>2866653.6898552882</v>
      </c>
      <c r="D237" s="63"/>
      <c r="E237" s="27"/>
      <c r="F237" s="56"/>
      <c r="G237" s="21"/>
      <c r="H237" s="52"/>
    </row>
    <row r="238" spans="1:8" ht="15.75" x14ac:dyDescent="0.25">
      <c r="A238" s="15" t="s">
        <v>241</v>
      </c>
      <c r="B238" s="65">
        <v>14905417.5374</v>
      </c>
      <c r="C238" s="65">
        <f t="shared" si="3"/>
        <v>30705.160127044001</v>
      </c>
      <c r="D238" s="63"/>
      <c r="E238" s="27"/>
      <c r="F238" s="56"/>
      <c r="G238" s="21"/>
      <c r="H238" s="52"/>
    </row>
    <row r="239" spans="1:8" ht="15.75" x14ac:dyDescent="0.25">
      <c r="A239" s="15" t="s">
        <v>242</v>
      </c>
      <c r="B239" s="65">
        <v>139390634.09509999</v>
      </c>
      <c r="C239" s="65">
        <f t="shared" si="3"/>
        <v>287144.70623590599</v>
      </c>
      <c r="D239" s="63"/>
      <c r="E239" s="27"/>
      <c r="F239" s="56"/>
      <c r="G239" s="21"/>
      <c r="H239" s="52"/>
    </row>
    <row r="240" spans="1:8" ht="15.75" x14ac:dyDescent="0.25">
      <c r="A240" s="15" t="s">
        <v>243</v>
      </c>
      <c r="B240" s="65">
        <v>50084214.335299999</v>
      </c>
      <c r="C240" s="65">
        <f t="shared" si="3"/>
        <v>103173.481530718</v>
      </c>
      <c r="D240" s="63"/>
      <c r="E240" s="27"/>
      <c r="F240" s="56"/>
      <c r="G240" s="21"/>
      <c r="H240" s="52"/>
    </row>
    <row r="241" spans="1:8" ht="15.75" x14ac:dyDescent="0.25">
      <c r="A241" s="15" t="s">
        <v>244</v>
      </c>
      <c r="B241" s="65">
        <v>1266734311.5135</v>
      </c>
      <c r="C241" s="65">
        <f t="shared" si="3"/>
        <v>2609472.6817178102</v>
      </c>
      <c r="D241" s="63"/>
      <c r="E241" s="27"/>
      <c r="F241" s="56"/>
      <c r="G241" s="21"/>
      <c r="H241" s="52"/>
    </row>
    <row r="242" spans="1:8" ht="15.75" x14ac:dyDescent="0.25">
      <c r="A242" s="15" t="s">
        <v>245</v>
      </c>
      <c r="B242" s="65">
        <v>80474507.938700005</v>
      </c>
      <c r="C242" s="65">
        <f t="shared" si="3"/>
        <v>165777.48635372199</v>
      </c>
      <c r="D242" s="63"/>
      <c r="E242" s="27"/>
      <c r="F242" s="56"/>
      <c r="G242" s="21"/>
      <c r="H242" s="52"/>
    </row>
    <row r="243" spans="1:8" ht="15.75" x14ac:dyDescent="0.25">
      <c r="A243" s="15" t="s">
        <v>246</v>
      </c>
      <c r="B243" s="65">
        <v>306708146.5079</v>
      </c>
      <c r="C243" s="65">
        <f t="shared" si="3"/>
        <v>631818.78180627408</v>
      </c>
      <c r="D243" s="63"/>
      <c r="E243" s="27"/>
      <c r="F243" s="56"/>
      <c r="G243" s="21"/>
      <c r="H243" s="52"/>
    </row>
    <row r="244" spans="1:8" ht="15.75" x14ac:dyDescent="0.25">
      <c r="A244" s="15" t="s">
        <v>247</v>
      </c>
      <c r="B244" s="65">
        <v>584237021.9296</v>
      </c>
      <c r="C244" s="65">
        <f t="shared" si="3"/>
        <v>1203528.2651749761</v>
      </c>
      <c r="D244" s="63"/>
      <c r="E244" s="27"/>
      <c r="F244" s="56"/>
      <c r="G244" s="21"/>
      <c r="H244" s="52"/>
    </row>
    <row r="245" spans="1:8" ht="15.75" x14ac:dyDescent="0.25">
      <c r="A245" s="15" t="s">
        <v>248</v>
      </c>
      <c r="B245" s="65">
        <v>363093215.35350001</v>
      </c>
      <c r="C245" s="65">
        <f t="shared" si="3"/>
        <v>747972.02362821007</v>
      </c>
      <c r="D245" s="63"/>
      <c r="E245" s="27"/>
      <c r="F245" s="56"/>
      <c r="G245" s="21"/>
      <c r="H245" s="52"/>
    </row>
    <row r="246" spans="1:8" ht="15.75" x14ac:dyDescent="0.25">
      <c r="A246" s="15" t="s">
        <v>249</v>
      </c>
      <c r="B246" s="65">
        <v>150588043.54170001</v>
      </c>
      <c r="C246" s="65">
        <f t="shared" si="3"/>
        <v>310211.36969590199</v>
      </c>
      <c r="D246" s="63"/>
      <c r="E246" s="27"/>
      <c r="F246" s="56"/>
      <c r="G246" s="21"/>
      <c r="H246" s="52"/>
    </row>
    <row r="247" spans="1:8" ht="15.75" x14ac:dyDescent="0.25">
      <c r="A247" s="15" t="s">
        <v>250</v>
      </c>
      <c r="B247" s="65">
        <v>6629766.2846999997</v>
      </c>
      <c r="C247" s="65">
        <f t="shared" si="3"/>
        <v>13657.318546482</v>
      </c>
      <c r="D247" s="63"/>
      <c r="E247" s="27"/>
      <c r="F247" s="56"/>
      <c r="G247" s="21"/>
      <c r="H247" s="52"/>
    </row>
    <row r="248" spans="1:8" ht="15.75" x14ac:dyDescent="0.25">
      <c r="A248" s="15" t="s">
        <v>251</v>
      </c>
      <c r="B248" s="65">
        <v>363794886.9709</v>
      </c>
      <c r="C248" s="65">
        <f t="shared" si="3"/>
        <v>749417.46716005402</v>
      </c>
      <c r="D248" s="63"/>
      <c r="E248" s="27"/>
      <c r="F248" s="56"/>
      <c r="G248" s="21"/>
      <c r="H248" s="52"/>
    </row>
    <row r="249" spans="1:8" ht="15.75" x14ac:dyDescent="0.25">
      <c r="A249" s="16" t="s">
        <v>252</v>
      </c>
      <c r="B249" s="65">
        <v>528259131.36330003</v>
      </c>
      <c r="C249" s="65">
        <f t="shared" si="3"/>
        <v>1088213.8106083982</v>
      </c>
      <c r="D249" s="63"/>
      <c r="E249" s="27"/>
      <c r="F249" s="56"/>
      <c r="G249" s="21"/>
      <c r="H249" s="52"/>
    </row>
    <row r="250" spans="1:8" ht="15.75" x14ac:dyDescent="0.25">
      <c r="A250" s="15" t="s">
        <v>253</v>
      </c>
      <c r="B250" s="65">
        <v>113041529.31</v>
      </c>
      <c r="C250" s="65">
        <f t="shared" si="3"/>
        <v>232865.55037859999</v>
      </c>
      <c r="D250" s="63"/>
      <c r="E250" s="27"/>
      <c r="F250" s="56"/>
      <c r="G250" s="21"/>
      <c r="H250" s="52"/>
    </row>
    <row r="251" spans="1:8" ht="15.75" x14ac:dyDescent="0.25">
      <c r="A251" s="15" t="s">
        <v>254</v>
      </c>
      <c r="B251" s="65">
        <v>1090525496.1092</v>
      </c>
      <c r="C251" s="65">
        <f t="shared" si="3"/>
        <v>2246482.521984952</v>
      </c>
      <c r="D251" s="63"/>
      <c r="E251" s="27"/>
      <c r="F251" s="56"/>
      <c r="G251" s="21"/>
      <c r="H251" s="52"/>
    </row>
    <row r="252" spans="1:8" ht="15.75" x14ac:dyDescent="0.25">
      <c r="A252" s="15" t="s">
        <v>255</v>
      </c>
      <c r="B252" s="65">
        <v>121763247.17739999</v>
      </c>
      <c r="C252" s="65">
        <f t="shared" si="3"/>
        <v>250832.28918544401</v>
      </c>
      <c r="D252" s="63"/>
      <c r="E252" s="27"/>
      <c r="F252" s="56"/>
      <c r="G252" s="21"/>
      <c r="H252" s="52"/>
    </row>
    <row r="253" spans="1:8" ht="15.75" x14ac:dyDescent="0.25">
      <c r="A253" s="15" t="s">
        <v>256</v>
      </c>
      <c r="B253" s="65">
        <v>1034175784.0312999</v>
      </c>
      <c r="C253" s="65">
        <f t="shared" si="3"/>
        <v>2130402.1151044779</v>
      </c>
      <c r="D253" s="63"/>
      <c r="E253" s="27"/>
      <c r="F253" s="56"/>
      <c r="G253" s="21"/>
      <c r="H253" s="52"/>
    </row>
    <row r="254" spans="1:8" ht="15.75" x14ac:dyDescent="0.25">
      <c r="A254" s="15" t="s">
        <v>257</v>
      </c>
      <c r="B254" s="65">
        <v>415612430</v>
      </c>
      <c r="C254" s="65">
        <f t="shared" si="3"/>
        <v>856161.60580000002</v>
      </c>
      <c r="D254" s="63"/>
      <c r="E254" s="27"/>
      <c r="F254" s="56"/>
      <c r="G254" s="21"/>
      <c r="H254" s="52"/>
    </row>
    <row r="255" spans="1:8" ht="15.75" x14ac:dyDescent="0.25">
      <c r="A255" s="15" t="s">
        <v>258</v>
      </c>
      <c r="B255" s="65">
        <v>273321389.49970001</v>
      </c>
      <c r="C255" s="65">
        <f t="shared" si="3"/>
        <v>563042.06236938201</v>
      </c>
      <c r="D255" s="63"/>
      <c r="E255" s="27"/>
      <c r="F255" s="56"/>
      <c r="G255" s="21"/>
      <c r="H255" s="52"/>
    </row>
    <row r="256" spans="1:8" ht="15.75" x14ac:dyDescent="0.25">
      <c r="A256" s="15" t="s">
        <v>259</v>
      </c>
      <c r="B256" s="65">
        <v>66195963.401199996</v>
      </c>
      <c r="C256" s="65">
        <f t="shared" si="3"/>
        <v>136363.68460647197</v>
      </c>
      <c r="D256" s="63"/>
      <c r="E256" s="27"/>
      <c r="F256" s="56"/>
      <c r="G256" s="21"/>
      <c r="H256" s="52"/>
    </row>
    <row r="257" spans="1:8" ht="15.75" x14ac:dyDescent="0.25">
      <c r="A257" s="15" t="s">
        <v>260</v>
      </c>
      <c r="B257" s="65">
        <v>234900361.2798</v>
      </c>
      <c r="C257" s="65">
        <f t="shared" si="3"/>
        <v>483894.74423638801</v>
      </c>
      <c r="D257" s="63"/>
      <c r="E257" s="27"/>
      <c r="F257" s="56"/>
      <c r="G257" s="21"/>
      <c r="H257" s="52"/>
    </row>
    <row r="258" spans="1:8" ht="15.75" x14ac:dyDescent="0.25">
      <c r="A258" s="15" t="s">
        <v>261</v>
      </c>
      <c r="B258" s="65">
        <v>327799259.79449999</v>
      </c>
      <c r="C258" s="65">
        <f t="shared" si="3"/>
        <v>675266.47517667001</v>
      </c>
      <c r="D258" s="63"/>
      <c r="E258" s="27"/>
      <c r="F258" s="56"/>
      <c r="G258" s="21"/>
      <c r="H258" s="52"/>
    </row>
    <row r="259" spans="1:8" ht="15.75" x14ac:dyDescent="0.25">
      <c r="A259" s="15" t="s">
        <v>262</v>
      </c>
      <c r="B259" s="65">
        <v>868931312.3484</v>
      </c>
      <c r="C259" s="65">
        <f t="shared" si="3"/>
        <v>1789998.5034377042</v>
      </c>
      <c r="D259" s="63"/>
      <c r="E259" s="27"/>
      <c r="F259" s="56"/>
      <c r="G259" s="21"/>
      <c r="H259" s="52"/>
    </row>
    <row r="260" spans="1:8" ht="15.75" x14ac:dyDescent="0.25">
      <c r="A260" s="15" t="s">
        <v>263</v>
      </c>
      <c r="B260" s="65">
        <v>207928364.59940001</v>
      </c>
      <c r="C260" s="65">
        <f t="shared" si="3"/>
        <v>428332.431074764</v>
      </c>
      <c r="D260" s="63"/>
      <c r="E260" s="27"/>
      <c r="F260" s="56"/>
      <c r="G260" s="21"/>
      <c r="H260" s="52"/>
    </row>
    <row r="261" spans="1:8" ht="15.75" x14ac:dyDescent="0.25">
      <c r="A261" s="15" t="s">
        <v>264</v>
      </c>
      <c r="B261" s="65">
        <v>88904822.656499997</v>
      </c>
      <c r="C261" s="65">
        <f t="shared" si="3"/>
        <v>183143.93467238999</v>
      </c>
      <c r="D261" s="63"/>
      <c r="E261" s="27"/>
      <c r="F261" s="56"/>
      <c r="G261" s="21"/>
      <c r="H261" s="52"/>
    </row>
    <row r="262" spans="1:8" ht="15.75" x14ac:dyDescent="0.25">
      <c r="A262" s="15" t="s">
        <v>265</v>
      </c>
      <c r="B262" s="65">
        <v>8777226.7346999999</v>
      </c>
      <c r="C262" s="65">
        <f t="shared" si="3"/>
        <v>18081.087073481998</v>
      </c>
      <c r="D262" s="63"/>
      <c r="E262" s="27"/>
      <c r="F262" s="56"/>
      <c r="G262" s="21"/>
      <c r="H262" s="52"/>
    </row>
    <row r="263" spans="1:8" ht="15.75" x14ac:dyDescent="0.25">
      <c r="A263" s="15" t="s">
        <v>266</v>
      </c>
      <c r="B263" s="65">
        <v>170187298.95840001</v>
      </c>
      <c r="C263" s="65">
        <f t="shared" si="3"/>
        <v>350585.83585430402</v>
      </c>
      <c r="D263" s="63"/>
      <c r="E263" s="27"/>
      <c r="F263" s="56"/>
      <c r="G263" s="21"/>
      <c r="H263" s="52"/>
    </row>
    <row r="264" spans="1:8" ht="15.75" x14ac:dyDescent="0.25">
      <c r="A264" s="15" t="s">
        <v>267</v>
      </c>
      <c r="B264" s="65">
        <v>182936531.9842</v>
      </c>
      <c r="C264" s="65">
        <f t="shared" si="3"/>
        <v>376849.25588745199</v>
      </c>
      <c r="D264" s="63"/>
      <c r="E264" s="27"/>
      <c r="F264" s="56"/>
      <c r="G264" s="21"/>
      <c r="H264" s="52"/>
    </row>
    <row r="265" spans="1:8" ht="15.75" x14ac:dyDescent="0.25">
      <c r="A265" s="15" t="s">
        <v>268</v>
      </c>
      <c r="B265" s="65">
        <v>187142310.1207</v>
      </c>
      <c r="C265" s="65">
        <f t="shared" si="3"/>
        <v>385513.15884864196</v>
      </c>
      <c r="D265" s="63"/>
      <c r="E265" s="27"/>
      <c r="F265" s="56"/>
      <c r="G265" s="21"/>
      <c r="H265" s="52"/>
    </row>
    <row r="266" spans="1:8" ht="15.75" x14ac:dyDescent="0.25">
      <c r="A266" s="15" t="s">
        <v>269</v>
      </c>
      <c r="B266" s="65">
        <v>383404762.13639998</v>
      </c>
      <c r="C266" s="65">
        <f t="shared" si="3"/>
        <v>789813.810000984</v>
      </c>
      <c r="D266" s="63"/>
      <c r="E266" s="27"/>
      <c r="F266" s="56"/>
      <c r="G266" s="21"/>
      <c r="H266" s="52"/>
    </row>
    <row r="267" spans="1:8" ht="15.75" x14ac:dyDescent="0.25">
      <c r="A267" s="15" t="s">
        <v>270</v>
      </c>
      <c r="B267" s="65">
        <v>260448363.3678</v>
      </c>
      <c r="C267" s="65">
        <f t="shared" si="3"/>
        <v>536523.62853766803</v>
      </c>
      <c r="D267" s="63"/>
      <c r="E267" s="27"/>
      <c r="F267" s="56"/>
      <c r="G267" s="21"/>
      <c r="H267" s="52"/>
    </row>
    <row r="268" spans="1:8" ht="15.75" x14ac:dyDescent="0.25">
      <c r="A268" s="15" t="s">
        <v>271</v>
      </c>
      <c r="B268" s="65">
        <v>2647896327.9349999</v>
      </c>
      <c r="C268" s="65">
        <f>B268*C$9/1000</f>
        <v>5454666.4355460992</v>
      </c>
      <c r="D268" s="63"/>
      <c r="E268" s="27"/>
      <c r="F268" s="56"/>
      <c r="G268" s="21"/>
      <c r="H268" s="52"/>
    </row>
    <row r="269" spans="1:8" ht="15.75" x14ac:dyDescent="0.25">
      <c r="A269" s="15" t="s">
        <v>272</v>
      </c>
      <c r="B269" s="65">
        <v>28291117.9934</v>
      </c>
      <c r="C269" s="65">
        <f>B269*C$9/1000</f>
        <v>58279.703066403999</v>
      </c>
      <c r="D269" s="63"/>
      <c r="E269" s="27"/>
      <c r="F269" s="56"/>
      <c r="G269" s="21"/>
      <c r="H269" s="52"/>
    </row>
    <row r="270" spans="1:8" ht="15.75" x14ac:dyDescent="0.25">
      <c r="A270" s="15" t="s">
        <v>273</v>
      </c>
      <c r="B270" s="65">
        <v>2171386858.2947001</v>
      </c>
      <c r="C270" s="65">
        <f>B270*C$9/1000</f>
        <v>4473056.9280870827</v>
      </c>
      <c r="D270" s="63"/>
      <c r="E270" s="27"/>
      <c r="F270" s="56"/>
      <c r="G270" s="21"/>
      <c r="H270" s="52"/>
    </row>
    <row r="271" spans="1:8" ht="15.75" x14ac:dyDescent="0.25">
      <c r="A271" s="15" t="s">
        <v>274</v>
      </c>
      <c r="B271" s="65">
        <v>247459300.53690001</v>
      </c>
      <c r="C271" s="65">
        <f>B271*C$9/1000</f>
        <v>509766.15910601401</v>
      </c>
      <c r="D271" s="63"/>
      <c r="E271" s="27"/>
      <c r="F271" s="56"/>
      <c r="G271" s="21"/>
      <c r="H271" s="52"/>
    </row>
    <row r="272" spans="1:8" ht="15.75" x14ac:dyDescent="0.25">
      <c r="A272" s="18" t="s">
        <v>275</v>
      </c>
      <c r="B272" s="44">
        <f>SUM(B12:B271)</f>
        <v>176333020836.91324</v>
      </c>
      <c r="C272" s="44">
        <f>SUM(C12:C271)</f>
        <v>363246022.92404145</v>
      </c>
      <c r="D272" s="59">
        <f>SUM(D12:D271)</f>
        <v>0</v>
      </c>
      <c r="E272" s="55"/>
      <c r="F272" s="58"/>
    </row>
    <row r="274" spans="1:5" ht="15.75" x14ac:dyDescent="0.25">
      <c r="A274" s="36"/>
    </row>
    <row r="275" spans="1:5" x14ac:dyDescent="0.25">
      <c r="B275" s="43"/>
    </row>
    <row r="276" spans="1:5" x14ac:dyDescent="0.25">
      <c r="B276" s="20"/>
    </row>
    <row r="277" spans="1:5" x14ac:dyDescent="0.25">
      <c r="B277" s="20"/>
    </row>
    <row r="279" spans="1:5" x14ac:dyDescent="0.25">
      <c r="A279" s="29"/>
      <c r="B279" s="28"/>
      <c r="C279" s="29"/>
    </row>
    <row r="280" spans="1:5" x14ac:dyDescent="0.25">
      <c r="A280" s="29"/>
      <c r="B280" s="28"/>
      <c r="C280" s="29"/>
      <c r="D280" s="28">
        <f>B277</f>
        <v>0</v>
      </c>
      <c r="E280" s="28"/>
    </row>
    <row r="281" spans="1:5" x14ac:dyDescent="0.25">
      <c r="A281" s="29"/>
    </row>
  </sheetData>
  <mergeCells count="3">
    <mergeCell ref="A1:C1"/>
    <mergeCell ref="A2:C2"/>
    <mergeCell ref="A3:C3"/>
  </mergeCells>
  <printOptions horizontalCentered="1"/>
  <pageMargins left="0.5" right="0.5" top="0.5" bottom="0.5" header="0" footer="0"/>
  <pageSetup scale="85" fitToHeight="0" orientation="portrait" horizontalDpi="300" verticalDpi="300" r:id="rId1"/>
  <rowBreaks count="5" manualBreakCount="5">
    <brk id="55" max="2" man="1"/>
    <brk id="100" max="2" man="1"/>
    <brk id="145" max="2" man="1"/>
    <brk id="190" max="2" man="1"/>
    <brk id="2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TaxImport18</vt:lpstr>
      <vt:lpstr>Warrant 04012018</vt:lpstr>
      <vt:lpstr>Web Warrant Summary</vt:lpstr>
      <vt:lpstr>'Warrant 04012018'!Print_Area</vt:lpstr>
      <vt:lpstr>'Web Warrant Summary'!Print_Area</vt:lpstr>
      <vt:lpstr>'Warrant 04012018'!Print_Titles</vt:lpstr>
      <vt:lpstr>'Web Warrant Summary'!Print_Titles</vt:lpstr>
    </vt:vector>
  </TitlesOfParts>
  <Company>DoIT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mclark</dc:creator>
  <cp:lastModifiedBy>Derosier, Stephanie</cp:lastModifiedBy>
  <cp:lastPrinted>2018-12-10T13:46:56Z</cp:lastPrinted>
  <dcterms:created xsi:type="dcterms:W3CDTF">2013-08-13T17:55:47Z</dcterms:created>
  <dcterms:modified xsi:type="dcterms:W3CDTF">2018-12-10T13:47:51Z</dcterms:modified>
</cp:coreProperties>
</file>